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排序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<sst xmlns="http://schemas.openxmlformats.org/spreadsheetml/2006/main" count="516" uniqueCount="175">
  <si>
    <t>西园街道2024年6月重点项目基本情况表</t>
  </si>
  <si>
    <t>单位:万元</t>
  </si>
  <si>
    <t>序号</t>
  </si>
  <si>
    <t>项目名称</t>
  </si>
  <si>
    <t>总投资</t>
  </si>
  <si>
    <t>2024年计划投资</t>
  </si>
  <si>
    <t>当月完成投资</t>
  </si>
  <si>
    <t>年初至上月累计完成投资</t>
  </si>
  <si>
    <t>年初至报告期累计完成投资</t>
  </si>
  <si>
    <t>占年度计划（%）</t>
  </si>
  <si>
    <t>当月完成情况</t>
  </si>
  <si>
    <t>类别</t>
  </si>
  <si>
    <t>省/泉州/晋江</t>
  </si>
  <si>
    <t>建设规模及内容</t>
  </si>
  <si>
    <t>节点目标</t>
  </si>
  <si>
    <t/>
  </si>
  <si>
    <t>全部项目（35项），在建项目13个，预备项目22个。</t>
  </si>
  <si>
    <t>西园街道小学校园提升工程</t>
  </si>
  <si>
    <t>四小已封顶，主体框架做完了，内部在砌墙。</t>
  </si>
  <si>
    <t>在建</t>
  </si>
  <si>
    <t>晋江市重点</t>
  </si>
  <si>
    <t>包含第四实验小学新建教学楼，扩招班级24班，学生1080人；版筑中心小学、霞浯小学加固教学楼</t>
  </si>
  <si>
    <t>第一季度教学楼主体施工；第二季度教学楼内部装修、采购设备；第三季度项目收尾，竣工验收；第四季度投用</t>
  </si>
  <si>
    <t>☆泉州轻工职业学院扩建项目</t>
  </si>
  <si>
    <t>目前正在进行土地报批。</t>
  </si>
  <si>
    <t>泉州市重点</t>
  </si>
  <si>
    <t>用地49.5亩，总建筑面积8.5万平方米，建设3栋学生宿舍楼、智慧教学中心、体育馆和社会服务中心等</t>
  </si>
  <si>
    <t>第一季度礼堂基础施工；第二季度礼堂主体结构完成；第三季度礼堂内装修完成80%；第四季度完工交付使用</t>
  </si>
  <si>
    <t>西园街道污水管网改造项目</t>
  </si>
  <si>
    <t>苏塘、后间、烧厝已经竣工；官前社区完成约80%；王厝已截污处理；其他社区已完成初验，正在施工中。</t>
  </si>
  <si>
    <t>实施屿头、赖厝、霞浯、车厝、砌田等11个社区管网改造</t>
  </si>
  <si>
    <t>第一季度预算；第二季度招标；第三季度进场；第四季度完成30%</t>
  </si>
  <si>
    <t>☆中航城·天玺</t>
  </si>
  <si>
    <t>项目已竣备。</t>
  </si>
  <si>
    <t>用地354亩，总建筑面积103.5万平方米，建设住宅、幼儿园</t>
  </si>
  <si>
    <t>第一季度项目收尾款项支出、交房</t>
  </si>
  <si>
    <t>龙豪物流项目</t>
  </si>
  <si>
    <t>零星整改中。</t>
  </si>
  <si>
    <t>用地41.2亩，总建筑面积8万平方米，建设现代化标准仓库、办公楼、配套生活服务区及停车场等</t>
  </si>
  <si>
    <t>第一季度室内外装修收尾；第二季度室外景观建设收尾；第三季度项目基本完工；第四季度竣工验收，运营准备</t>
  </si>
  <si>
    <t>邦俊·香山府</t>
  </si>
  <si>
    <t>正在进行验收过程中。</t>
  </si>
  <si>
    <t>用地10亩，总建筑面积2.5万平方米，建设住宅楼、店面及配套设施</t>
  </si>
  <si>
    <t>第一季度室外景观验收；第二季度供水、供电、消防、人防专项工程验收；第三季度初验；第四季度完成竣工验收备案，交房</t>
  </si>
  <si>
    <t>耀中物流项目</t>
  </si>
  <si>
    <t>内外墙装修，零星整改中。</t>
  </si>
  <si>
    <t>用地59.6亩，总建筑面积15.9万平方米，建设物流仓库及配套设施</t>
  </si>
  <si>
    <t>第一季度主体封顶；第二季度室内外装修；第三季度室外景观、供电、供水、消防等工程施工；第四季度项目收尾</t>
  </si>
  <si>
    <t>☆万贯仓储物流项目</t>
  </si>
  <si>
    <t>已封顶，内外墙装修</t>
  </si>
  <si>
    <t>用地41.6亩，总建筑面积10.6万平方米，建设物流仓库及配套设施</t>
  </si>
  <si>
    <t>第一季度主体施工；第二季度主体封顶，内外装修；第三季度装修及室外景观、供电供水等工程施工；第四季度整体工程收尾</t>
  </si>
  <si>
    <t>维德福物流项目</t>
  </si>
  <si>
    <t>项目方案文本已定，准备报备中。</t>
  </si>
  <si>
    <t>预备</t>
  </si>
  <si>
    <t>用地30.1亩，总建筑面积7.1万平方米，建设物流仓储、综合办公楼及配套设施</t>
  </si>
  <si>
    <t>第一、二季度方案审查；第三季度施工许可证办理；第四季项目开工准备</t>
  </si>
  <si>
    <t>☆新天物流</t>
  </si>
  <si>
    <t>正在进行内外墙装饰装修。</t>
  </si>
  <si>
    <t>用地29亩，总建筑面积5500平方米，建设仓储设施、停车场及配套设施</t>
  </si>
  <si>
    <t>第一季度室内外装修，室外景观、消防、供水、供电工程施工；第二、三季度完成专项工程收尾；第四季度整体工程收尾</t>
  </si>
  <si>
    <t>★晋江市健康产业园科研及配套设施项目</t>
  </si>
  <si>
    <t>一期1#、2#楼公区精装修、室外工程基本完成，质量问题整改完成98%，预计2024年6月份竣工；二期内、外墙抹灰工程完成90%，外立面幕墙工程完成48%，3#宿舍楼精装修样板房完成100%.</t>
  </si>
  <si>
    <t>省重点</t>
  </si>
  <si>
    <t>用地61.1亩，总建筑面积14.8万平方米，建设中试基地、实验楼、宿舍楼、科研楼、研发中心及配套设施</t>
  </si>
  <si>
    <t>第一季度一期公区精装修、室外景观施工，二期主体施工；第二季度二期主体结构施工；第三、四季度主体施工、外立面幕墙施工</t>
  </si>
  <si>
    <t>西园街道重点企业技改项目</t>
  </si>
  <si>
    <t>正在进行签约合同洽谈中。</t>
  </si>
  <si>
    <t>包含联合纸业、新建兴、澳雷朗、晋特机电等技改项目</t>
  </si>
  <si>
    <t>第一、二季度设备购置签约；第三、四季度部分设备购置、安装调试</t>
  </si>
  <si>
    <t>华侨职业中专休闲体育服务与管理专业实训基地</t>
  </si>
  <si>
    <t>审查通过，立项中。</t>
  </si>
  <si>
    <t>用地42.4亩，总建筑面积1.8万平方米，建设休闲体育服务与管理专业实训基地，服务休闲体育专业教学实训</t>
  </si>
  <si>
    <t>第一季度方案设计审查；第二季度施工图审查、消防、环评；第三季度财审；第四季度工程招投标，办理施工许可证、开工建设</t>
  </si>
  <si>
    <t>屿头文体活动中心</t>
  </si>
  <si>
    <t>正在进行项目报价。</t>
  </si>
  <si>
    <t>用地4.5亩，总建筑面积7500平方米，建设文体活动中心</t>
  </si>
  <si>
    <t>第一季度开工；第二季度主体施工；第三季度项目主体封顶；第四季度室内外装修</t>
  </si>
  <si>
    <t>进修学校附属小学</t>
  </si>
  <si>
    <t>目前征迁已完成。</t>
  </si>
  <si>
    <t>用地58.5亩，总建筑面积1.2万平方米，建设教学楼、科技楼、综合楼及配套设施</t>
  </si>
  <si>
    <t>第一季度方案优化、用地划拨；第二、三季度勘探及施工图设计；第四季度施工图审查、财审、招投标</t>
  </si>
  <si>
    <t>西园文化活动中心</t>
  </si>
  <si>
    <t>用地15亩，建设西园文化活动中心</t>
  </si>
  <si>
    <t>☆葫芦山文教园区</t>
  </si>
  <si>
    <t>用地199.6亩，建设园区基础道路设施、绿化和景观工程等</t>
  </si>
  <si>
    <t>展志物流园项目</t>
  </si>
  <si>
    <t>正在进行主体施工。</t>
  </si>
  <si>
    <t>用地190亩，建设集团福建总部、华南区结算中心、供应链基地、泉州及晋江钢铁加工业供应中心、仓储监管中心、物流配送服务中心、大数据信息中心和供应链金融服务中心</t>
  </si>
  <si>
    <t>第一季度主体建设；第二季度主体封顶，内外装修；第三季度室外景观、消防、供水、供电工程施工；第四季度专项工程初验</t>
  </si>
  <si>
    <t>现代物流园区二期</t>
  </si>
  <si>
    <t>尚未启动。</t>
  </si>
  <si>
    <t>用地928亩，建设物流仓储、停车场及配套设施</t>
  </si>
  <si>
    <t>第一、二季度方案设计；第三、四季度用地征迁，用地、用林报批</t>
  </si>
  <si>
    <t>鑫焕物流</t>
  </si>
  <si>
    <t>正在进行方案设计。</t>
  </si>
  <si>
    <t>用地35亩，总建筑面积7万平方米，建设智能仓储、办公生活区等</t>
  </si>
  <si>
    <t>第一、二季度签署运营监管协议；第三季度方案设计；第四季度进行评审</t>
  </si>
  <si>
    <t>西园直播电商基地</t>
  </si>
  <si>
    <t>用地7亩，总建筑面积2万平方米，建设电商中心、直播基地等</t>
  </si>
  <si>
    <t>第一季度方案设计；第二季度评审及预算；第三季度办理施工许可证；第四季度施工前期准备</t>
  </si>
  <si>
    <t>辉跃加油站</t>
  </si>
  <si>
    <t>用地5.4亩，扩建加油站</t>
  </si>
  <si>
    <t>第一季度方案设计；第二季土地平整；第三、四季度开工前期准备</t>
  </si>
  <si>
    <t>长立智慧物流仓储产业园</t>
  </si>
  <si>
    <t>办理施工前的相关手续以及场地的清理平整。</t>
  </si>
  <si>
    <t>用地60亩，总建筑面积3.2万平方米，建设智能仓储物流、产品研发、办公、销售展览展示等为一体的创新产业园</t>
  </si>
  <si>
    <t>第一季度办理土地出让协议；第二季度方案设计；第三季度评审及预算；第四季度开工前期准备</t>
  </si>
  <si>
    <t>汇美智慧物流产业园</t>
  </si>
  <si>
    <t>用地80亩，总建筑面积4.6万平方米，建设一个智慧园区管理平台、三个功能区“城市物流中转区、新零售区、综合配套服务区”、三大核心载体“高标仓库、冷链仓库、智能充电桩”，构筑现代智慧低碳物流产业园</t>
  </si>
  <si>
    <t>天著·云溪</t>
  </si>
  <si>
    <t>项目征迁过程中。</t>
  </si>
  <si>
    <t>用地135亩，总建筑面积26.7万平方米，建设住宅、商业及配套设施</t>
  </si>
  <si>
    <t>第一、二季度方案设计、方案审批；第三季度施工图设计；第三季度施工图审查；第四季度财审、招投标</t>
  </si>
  <si>
    <t>新建兴年产50台（套）自动包装流水线项目</t>
  </si>
  <si>
    <t>正在进行项目评估。</t>
  </si>
  <si>
    <t>用地50.2亩，总建筑面积3.3万平方米，建设生产加工车间、科研楼、办公楼、仓库等，引进两台6轴数控加工中心，年产50台（套）自动包装流水线</t>
  </si>
  <si>
    <t>第一、二季度项目评估、方案设计；第三、四季度用地报批</t>
  </si>
  <si>
    <t>屿头社区工业园标准化建设项目</t>
  </si>
  <si>
    <t>正在进行项目规划。</t>
  </si>
  <si>
    <t>总建筑面积12万平方米，建设标准化厂房、办公大楼、仓库、科研大楼、员工宿舍等</t>
  </si>
  <si>
    <t>第一、二季度方案优化、用地划拨；第三季度征迁、勘探及施工图设计；第四季度施工图审查</t>
  </si>
  <si>
    <t>征途年增产新能源汽车转向悬挂臂等200万套项目</t>
  </si>
  <si>
    <t>正在进行设备购买前期准备。</t>
  </si>
  <si>
    <t>改造升级原厂房，购置精密自动车床、数控机床、高经济度自动快速真空顶热压成型机等设备，年增产新能源汽车转向悬挂臂、货车转向拉杆、球头、主肖、轮胎螺丝等200万套</t>
  </si>
  <si>
    <t>第一、二季度进行设备购买前期准备；第三季合同洽谈；第四季度合同签约前期准备</t>
  </si>
  <si>
    <t>远华中学教学楼</t>
  </si>
  <si>
    <t>正在进行项目报批等手续。</t>
  </si>
  <si>
    <t>用地2.1亩，总建筑面积7150平方米，建设教学楼等</t>
  </si>
  <si>
    <t>第一季度方案设计；第二、三季度手续报批、资金申请；第四季度施工许可证办理</t>
  </si>
  <si>
    <t>西园街道凤山休闲生态园</t>
  </si>
  <si>
    <t>用地150亩，建设休闲生态园；一期开设鱼塘垂钓区、露营烧烤区、本地特色农家乐；二期开设水果蔬菜种植体验区域、家禽饲养体验区、家庭式采摘园区及党建学习走廊</t>
  </si>
  <si>
    <t>第一、二季度方案设计；第三、四季度招投标、签订施工合同</t>
  </si>
  <si>
    <t>P2022-39号地块商业住宅小区开发项目</t>
  </si>
  <si>
    <t>土地已拍卖</t>
  </si>
  <si>
    <t>用地76.5亩，建设住宅及配套设施</t>
  </si>
  <si>
    <t>第一季度征迁扫尾阶段；第二季度方案设计；第三季度评审及预算；第四季度办理施工许可证</t>
  </si>
  <si>
    <t>赖厝文体活动中心</t>
  </si>
  <si>
    <t>用地4.2亩，建设文体活动中心及地下停车场</t>
  </si>
  <si>
    <t>第一季度用地报批；第二季度方案设计；第三季度方案评审及预算；第四季度招投标</t>
  </si>
  <si>
    <t>西园卫生院项目</t>
  </si>
  <si>
    <t>建设西园街道卫生院及基础设施</t>
  </si>
  <si>
    <t>第一季度征迁扫尾；第二季度方案设计；第三季度评审及预算；第四季度招投标</t>
  </si>
  <si>
    <t>西园派出所项目</t>
  </si>
  <si>
    <t>建设西园街道派出所及基础设施</t>
  </si>
  <si>
    <t>赖氏文化公园</t>
  </si>
  <si>
    <t>平整土地，建立防护墙，设计方案已确定。</t>
  </si>
  <si>
    <t>建设赖氏文化公园、停车场等基础设施</t>
  </si>
  <si>
    <t>第一季度方案设计；第二季度评审及预算；第三季度办理施工许可证；第四季度招投标</t>
  </si>
  <si>
    <t>西园街道2024年3月重点项目基本情况表</t>
  </si>
  <si>
    <t>分管领导</t>
  </si>
  <si>
    <t>三层地板浇筑完成了。</t>
  </si>
  <si>
    <t>张良善</t>
  </si>
  <si>
    <t>蔡晓君
张良善</t>
  </si>
  <si>
    <t>蔡鹰扬</t>
  </si>
  <si>
    <t>吴允祝</t>
  </si>
  <si>
    <t>主体基本完工，零星整改。</t>
  </si>
  <si>
    <t>蔡鹰扬
高潇茵</t>
  </si>
  <si>
    <t>主体结构已经完成，正在进行二次结构。</t>
  </si>
  <si>
    <t>正在进行楼面施工。</t>
  </si>
  <si>
    <t>图审等报批中。</t>
  </si>
  <si>
    <t>正在进行二次结构砌体施工和装饰装修施工。</t>
  </si>
  <si>
    <t>整体项目进度：一期完成零星修补，景观完成至95%；二期主体全数楼栋外架拆除完成。</t>
  </si>
  <si>
    <t>吴马愿</t>
  </si>
  <si>
    <t>正在进行设备签约洽谈</t>
  </si>
  <si>
    <t>项目设计方案审查中，项目立项资料准备中。</t>
  </si>
  <si>
    <t>正在办理开工手续。</t>
  </si>
  <si>
    <t>蔡建东</t>
  </si>
  <si>
    <t>蔡晓君</t>
  </si>
  <si>
    <t>正在进行桩基阶段。</t>
  </si>
  <si>
    <t>已办理土地证。</t>
  </si>
  <si>
    <t>办理土地出让手续</t>
  </si>
  <si>
    <t>林丹红</t>
  </si>
  <si>
    <t>肖超群</t>
  </si>
  <si>
    <t>平整土地，建立防护墙。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</si>
</sst>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</numFmts>
  <fonts count="3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0" fillId="0" borderId="0">
      <alignment/>
      <protection/>
    </xf>
    <xf numFmtId="0" fontId="22" fillId="10" borderId="1" applyNumberFormat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23" fillId="11" borderId="7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12" fillId="20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1" fillId="5" borderId="0" applyNumberFormat="0" applyBorder="0" applyAlignment="0" applyProtection="0"/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0" fillId="0" borderId="10" applyNumberFormat="0" applyProtection="0">
      <alignment horizontal="center" vertical="center" wrapText="1"/>
    </xf>
    <xf numFmtId="0" fontId="9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</cellStyleXfs>
  <cellXfs count="44">
    <xf numFmtId="0" fontId="0" fillId="0" borderId="0" xfId="0" applyAlignment="1">
      <alignment/>
    </xf>
    <xf numFmtId="0" fontId="2" fillId="24" borderId="0" xfId="199" applyFont="1" applyFill="1" applyAlignment="1">
      <alignment horizontal="center" vertical="center" wrapText="1"/>
      <protection/>
    </xf>
    <xf numFmtId="0" fontId="2" fillId="0" borderId="0" xfId="199" applyFont="1" applyFill="1" applyAlignment="1">
      <alignment horizontal="center" vertical="center" wrapText="1"/>
      <protection/>
    </xf>
    <xf numFmtId="0" fontId="3" fillId="24" borderId="11" xfId="199" applyFont="1" applyFill="1" applyBorder="1" applyAlignment="1">
      <alignment horizontal="right" vertical="center" wrapText="1"/>
      <protection/>
    </xf>
    <xf numFmtId="0" fontId="3" fillId="0" borderId="11" xfId="199" applyFont="1" applyFill="1" applyBorder="1" applyAlignment="1">
      <alignment horizontal="right" vertical="center" wrapText="1"/>
      <protection/>
    </xf>
    <xf numFmtId="0" fontId="3" fillId="24" borderId="11" xfId="199" applyFont="1" applyFill="1" applyBorder="1" applyAlignment="1">
      <alignment horizontal="center" vertical="center" wrapText="1"/>
      <protection/>
    </xf>
    <xf numFmtId="0" fontId="4" fillId="24" borderId="12" xfId="199" applyFont="1" applyFill="1" applyBorder="1" applyAlignment="1">
      <alignment horizontal="center" vertical="center" wrapText="1"/>
      <protection/>
    </xf>
    <xf numFmtId="0" fontId="4" fillId="24" borderId="13" xfId="199" applyFont="1" applyFill="1" applyBorder="1" applyAlignment="1">
      <alignment horizontal="center" vertical="center" wrapText="1"/>
      <protection/>
    </xf>
    <xf numFmtId="0" fontId="4" fillId="0" borderId="13" xfId="199" applyFont="1" applyFill="1" applyBorder="1" applyAlignment="1">
      <alignment horizontal="center" vertical="center" wrapText="1"/>
      <protection/>
    </xf>
    <xf numFmtId="176" fontId="4" fillId="24" borderId="13" xfId="199" applyNumberFormat="1" applyFont="1" applyFill="1" applyBorder="1" applyAlignment="1">
      <alignment horizontal="center" vertical="center" wrapText="1"/>
      <protection/>
    </xf>
    <xf numFmtId="0" fontId="4" fillId="24" borderId="14" xfId="199" applyFont="1" applyFill="1" applyBorder="1" applyAlignment="1">
      <alignment horizontal="center" vertical="center" wrapText="1"/>
      <protection/>
    </xf>
    <xf numFmtId="0" fontId="4" fillId="24" borderId="13" xfId="199" applyNumberFormat="1" applyFont="1" applyFill="1" applyBorder="1" applyAlignment="1">
      <alignment horizontal="center" vertical="center" wrapText="1"/>
      <protection/>
    </xf>
    <xf numFmtId="0" fontId="4" fillId="0" borderId="13" xfId="199" applyNumberFormat="1" applyFont="1" applyFill="1" applyBorder="1" applyAlignment="1">
      <alignment horizontal="center" vertical="center" wrapText="1"/>
      <protection/>
    </xf>
    <xf numFmtId="10" fontId="4" fillId="24" borderId="13" xfId="199" applyNumberFormat="1" applyFont="1" applyFill="1" applyBorder="1" applyAlignment="1">
      <alignment horizontal="center" vertical="center" wrapText="1"/>
      <protection/>
    </xf>
    <xf numFmtId="0" fontId="3" fillId="24" borderId="13" xfId="10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10" fontId="6" fillId="0" borderId="13" xfId="199" applyNumberFormat="1" applyFont="1" applyFill="1" applyBorder="1" applyAlignment="1">
      <alignment horizontal="center" vertical="center" wrapText="1"/>
      <protection/>
    </xf>
    <xf numFmtId="0" fontId="3" fillId="24" borderId="13" xfId="100" applyFont="1" applyFill="1" applyBorder="1" applyAlignment="1" applyProtection="1">
      <alignment horizontal="center" vertical="center" wrapText="1"/>
      <protection/>
    </xf>
    <xf numFmtId="0" fontId="3" fillId="0" borderId="11" xfId="199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10" fontId="35" fillId="0" borderId="13" xfId="199" applyNumberFormat="1" applyFont="1" applyFill="1" applyBorder="1" applyAlignment="1">
      <alignment horizontal="center" vertical="center" wrapText="1"/>
      <protection/>
    </xf>
    <xf numFmtId="177" fontId="3" fillId="0" borderId="13" xfId="10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10" fontId="37" fillId="0" borderId="13" xfId="199" applyNumberFormat="1" applyFont="1" applyFill="1" applyBorder="1" applyAlignment="1">
      <alignment horizontal="center" vertical="center" wrapText="1"/>
      <protection/>
    </xf>
    <xf numFmtId="10" fontId="6" fillId="0" borderId="13" xfId="199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2" xfId="199" applyFont="1" applyFill="1" applyBorder="1" applyAlignment="1">
      <alignment horizontal="center" vertical="center" wrapText="1"/>
      <protection/>
    </xf>
    <xf numFmtId="176" fontId="4" fillId="0" borderId="13" xfId="199" applyNumberFormat="1" applyFont="1" applyFill="1" applyBorder="1" applyAlignment="1">
      <alignment horizontal="center" vertical="center" wrapText="1"/>
      <protection/>
    </xf>
    <xf numFmtId="0" fontId="4" fillId="0" borderId="14" xfId="199" applyFont="1" applyFill="1" applyBorder="1" applyAlignment="1">
      <alignment horizontal="center" vertical="center" wrapText="1"/>
      <protection/>
    </xf>
    <xf numFmtId="10" fontId="4" fillId="0" borderId="13" xfId="199" applyNumberFormat="1" applyFont="1" applyFill="1" applyBorder="1" applyAlignment="1">
      <alignment horizontal="center" vertical="center" wrapText="1"/>
      <protection/>
    </xf>
    <xf numFmtId="0" fontId="3" fillId="0" borderId="13" xfId="100" applyFont="1" applyFill="1" applyBorder="1" applyAlignment="1" applyProtection="1">
      <alignment horizontal="center" vertical="center" wrapText="1"/>
      <protection locked="0"/>
    </xf>
    <xf numFmtId="178" fontId="38" fillId="0" borderId="13" xfId="0" applyNumberFormat="1" applyFont="1" applyFill="1" applyBorder="1" applyAlignment="1">
      <alignment horizontal="center" vertical="center" wrapText="1"/>
    </xf>
    <xf numFmtId="0" fontId="3" fillId="0" borderId="13" xfId="100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0" fontId="35" fillId="0" borderId="13" xfId="199" applyNumberFormat="1" applyFont="1" applyFill="1" applyBorder="1" applyAlignment="1">
      <alignment horizontal="left" vertical="center" wrapText="1"/>
      <protection/>
    </xf>
  </cellXfs>
  <cellStyles count="216">
    <cellStyle name="Normal" xfId="0"/>
    <cellStyle name="常规 9 7" xfId="15"/>
    <cellStyle name="Currency [0]" xfId="16"/>
    <cellStyle name="20% - 强调文字颜色 3" xfId="17"/>
    <cellStyle name="输入" xfId="18"/>
    <cellStyle name="常规 2 2 4" xfId="19"/>
    <cellStyle name="Currency" xfId="20"/>
    <cellStyle name="Comma [0]" xfId="21"/>
    <cellStyle name="40% - 强调文字颜色 3" xfId="22"/>
    <cellStyle name="差" xfId="23"/>
    <cellStyle name="Comma" xfId="24"/>
    <cellStyle name="常规 10 2 2 2 4 5" xfId="25"/>
    <cellStyle name="60% - 强调文字颜色 3" xfId="26"/>
    <cellStyle name="Hyperlink" xfId="27"/>
    <cellStyle name="Percent" xfId="28"/>
    <cellStyle name="常规 71 7" xfId="29"/>
    <cellStyle name="Followed Hyperlink" xfId="30"/>
    <cellStyle name="差_2016年重点项目及“十三五”储备重点项目初步名单（汇总）2015年12月16日 4" xfId="31"/>
    <cellStyle name="常规 6" xfId="32"/>
    <cellStyle name="注释" xfId="33"/>
    <cellStyle name="常规 10 2 2 2 4 4" xfId="34"/>
    <cellStyle name="60% - 强调文字颜色 2" xfId="35"/>
    <cellStyle name="标题 4" xfId="36"/>
    <cellStyle name="常规 6 5" xfId="37"/>
    <cellStyle name="警告文本" xfId="38"/>
    <cellStyle name="常规 5 2" xfId="39"/>
    <cellStyle name="标题" xfId="40"/>
    <cellStyle name="解释性文本" xfId="41"/>
    <cellStyle name="标题 1" xfId="42"/>
    <cellStyle name="标题 2" xfId="43"/>
    <cellStyle name="常规 10 2 2 2 4 3" xfId="44"/>
    <cellStyle name="60% - 强调文字颜色 1" xfId="45"/>
    <cellStyle name="标题 3" xfId="46"/>
    <cellStyle name="常规 10 2 2 2 4 6" xfId="47"/>
    <cellStyle name="60% - 强调文字颜色 4" xfId="48"/>
    <cellStyle name="输出" xfId="49"/>
    <cellStyle name="常规 26" xfId="50"/>
    <cellStyle name="计算" xfId="51"/>
    <cellStyle name="常规 71 9" xfId="52"/>
    <cellStyle name="常规 13 5" xfId="53"/>
    <cellStyle name="检查单元格" xfId="54"/>
    <cellStyle name="常规 8 3" xfId="55"/>
    <cellStyle name="超链接 10 2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常规 8 4" xfId="70"/>
    <cellStyle name="超链接 10 3" xfId="71"/>
    <cellStyle name="强调文字颜色 3" xfId="72"/>
    <cellStyle name="常规 8 5" xfId="73"/>
    <cellStyle name="超链接 10 4" xfId="74"/>
    <cellStyle name="强调文字颜色 4" xfId="75"/>
    <cellStyle name="20% - 强调文字颜色 4" xfId="76"/>
    <cellStyle name="40% - 强调文字颜色 4" xfId="77"/>
    <cellStyle name="常规 8 6" xfId="78"/>
    <cellStyle name="超链接 10 5" xfId="79"/>
    <cellStyle name="强调文字颜色 5" xfId="80"/>
    <cellStyle name="40% - 强调文字颜色 5" xfId="81"/>
    <cellStyle name="常规 10 2 2 2 4 7" xfId="82"/>
    <cellStyle name="60% - 强调文字颜色 5" xfId="83"/>
    <cellStyle name="常规 8 7" xfId="84"/>
    <cellStyle name="超链接 10 6" xfId="85"/>
    <cellStyle name="强调文字颜色 6" xfId="86"/>
    <cellStyle name="40% - 强调文字颜色 6" xfId="87"/>
    <cellStyle name="常规 10 2 2 2 4 8" xfId="88"/>
    <cellStyle name="60% - 强调文字颜色 6" xfId="89"/>
    <cellStyle name="超链接 10 9" xfId="90"/>
    <cellStyle name="常规 9 8" xfId="91"/>
    <cellStyle name="常规 9 6" xfId="92"/>
    <cellStyle name="超链接 10 8" xfId="93"/>
    <cellStyle name="常规 8 9" xfId="94"/>
    <cellStyle name="超链接 10 7" xfId="95"/>
    <cellStyle name="常规 8 8" xfId="96"/>
    <cellStyle name="常规 71 8" xfId="97"/>
    <cellStyle name="常规 71 6" xfId="98"/>
    <cellStyle name="常规 71 3" xfId="99"/>
    <cellStyle name="样式 1" xfId="100"/>
    <cellStyle name="常规 71" xfId="101"/>
    <cellStyle name="常规 5 9" xfId="102"/>
    <cellStyle name="常规 5 8" xfId="103"/>
    <cellStyle name="常规 5 7" xfId="104"/>
    <cellStyle name="常规 4 9" xfId="105"/>
    <cellStyle name="常规 4 8" xfId="106"/>
    <cellStyle name="常规 4 7" xfId="107"/>
    <cellStyle name="常规 4 6" xfId="108"/>
    <cellStyle name="常规 4 5" xfId="109"/>
    <cellStyle name="常规 4 4" xfId="110"/>
    <cellStyle name="常规 4 3" xfId="111"/>
    <cellStyle name="样式 1 2" xfId="112"/>
    <cellStyle name="常规 3 6" xfId="113"/>
    <cellStyle name="常规 3 5" xfId="114"/>
    <cellStyle name="常规 3 4" xfId="115"/>
    <cellStyle name="常规 3 3" xfId="116"/>
    <cellStyle name="常规 3 2" xfId="117"/>
    <cellStyle name="常规 6 8" xfId="118"/>
    <cellStyle name="常规 3" xfId="119"/>
    <cellStyle name="常规 2 9" xfId="120"/>
    <cellStyle name="常规 2 8" xfId="121"/>
    <cellStyle name="常规 2 7" xfId="122"/>
    <cellStyle name="常规 2 6" xfId="123"/>
    <cellStyle name="常规 2 5" xfId="124"/>
    <cellStyle name="常规 2 4" xfId="125"/>
    <cellStyle name="常规 2 3 9" xfId="126"/>
    <cellStyle name="常规 2 3" xfId="127"/>
    <cellStyle name="常规 2 2 9" xfId="128"/>
    <cellStyle name="常规 2 2 8" xfId="129"/>
    <cellStyle name="常规 2 2 7" xfId="130"/>
    <cellStyle name="常规 2 2 6" xfId="131"/>
    <cellStyle name="常规 2 2" xfId="132"/>
    <cellStyle name="常规 2 11" xfId="133"/>
    <cellStyle name="常规 2 10" xfId="134"/>
    <cellStyle name="常规 6 7" xfId="135"/>
    <cellStyle name="常规 2" xfId="136"/>
    <cellStyle name="常规 2 3 8" xfId="137"/>
    <cellStyle name="常规 19" xfId="138"/>
    <cellStyle name="常规 2 3 7" xfId="139"/>
    <cellStyle name="常规 18" xfId="140"/>
    <cellStyle name="_ET_STYLE_NoName_00_" xfId="141"/>
    <cellStyle name="差_2016年重点项目及“十三五”储备重点项目初步名单（汇总）2015年12月16日 9" xfId="142"/>
    <cellStyle name="常规 6 4" xfId="143"/>
    <cellStyle name="常规 10 3 2" xfId="144"/>
    <cellStyle name="常规 3 7" xfId="145"/>
    <cellStyle name="差_2016年重点项目及“十三五”储备重点项目初步名单（汇总）2015年12月16日" xfId="146"/>
    <cellStyle name="常规 6 6" xfId="147"/>
    <cellStyle name="常规 10 3 4" xfId="148"/>
    <cellStyle name="常规 3 9" xfId="149"/>
    <cellStyle name="常规 99 4" xfId="150"/>
    <cellStyle name="常规 6 3" xfId="151"/>
    <cellStyle name="常规 10 2 2 2 4 9" xfId="152"/>
    <cellStyle name="常规 10 3 5" xfId="153"/>
    <cellStyle name="常规 5" xfId="154"/>
    <cellStyle name="差_2016年重点项目及“十三五”储备重点项目初步名单（汇总）2015年12月16日 3" xfId="155"/>
    <cellStyle name="超链接 10" xfId="156"/>
    <cellStyle name="常规 4 2" xfId="157"/>
    <cellStyle name="常规 71 5" xfId="158"/>
    <cellStyle name="常规 9 5" xfId="159"/>
    <cellStyle name="常规 10 9" xfId="160"/>
    <cellStyle name="常规 8" xfId="161"/>
    <cellStyle name="差_2016年重点项目及“十三五”储备重点项目初步名单（汇总）2015年12月16日 6" xfId="162"/>
    <cellStyle name="差_2016年重点项目及“十三五”储备重点项目初步名单（汇总）2015年12月16日 7" xfId="163"/>
    <cellStyle name="常规 9" xfId="164"/>
    <cellStyle name="差_2016年重点项目及“十三五”储备重点项目初步名单（汇总）2015年12月16日 5" xfId="165"/>
    <cellStyle name="常规 7" xfId="166"/>
    <cellStyle name="常规 13 3" xfId="167"/>
    <cellStyle name="常规 10" xfId="168"/>
    <cellStyle name="常规 5 4" xfId="169"/>
    <cellStyle name="常规 10 3 7" xfId="170"/>
    <cellStyle name="常规 10 7" xfId="171"/>
    <cellStyle name="常规 9 3" xfId="172"/>
    <cellStyle name="常规 13 2" xfId="173"/>
    <cellStyle name="常规 10 3 3" xfId="174"/>
    <cellStyle name="常规 3 8" xfId="175"/>
    <cellStyle name="常规 2 3 6" xfId="176"/>
    <cellStyle name="常规 17" xfId="177"/>
    <cellStyle name="常规 2 2 3" xfId="178"/>
    <cellStyle name="常规 12 7" xfId="179"/>
    <cellStyle name="常规 10 2 2 2 4 2" xfId="180"/>
    <cellStyle name="常规 10 2 2 2 4" xfId="181"/>
    <cellStyle name="常规 5 3" xfId="182"/>
    <cellStyle name="常规 10 3 6" xfId="183"/>
    <cellStyle name="常规 10 6" xfId="184"/>
    <cellStyle name="常规 9 2" xfId="185"/>
    <cellStyle name="常规 2 3 5" xfId="186"/>
    <cellStyle name="常规 16" xfId="187"/>
    <cellStyle name="常规 13 9" xfId="188"/>
    <cellStyle name="常规 6 2" xfId="189"/>
    <cellStyle name="差_2016年重点项目及“十三五”储备重点项目初步名单（汇总）2015年12月16日 8" xfId="190"/>
    <cellStyle name="常规 10 2" xfId="191"/>
    <cellStyle name="常规 4" xfId="192"/>
    <cellStyle name="差_2016年重点项目及“十三五”储备重点项目初步名单（汇总）2015年12月16日 2" xfId="193"/>
    <cellStyle name="常规 6 9" xfId="194"/>
    <cellStyle name="常规 9 9" xfId="195"/>
    <cellStyle name="常规 11" xfId="196"/>
    <cellStyle name="常规 10 10" xfId="197"/>
    <cellStyle name="常规 10 3" xfId="198"/>
    <cellStyle name="常规_Sheet1" xfId="199"/>
    <cellStyle name="常规 5 5" xfId="200"/>
    <cellStyle name="常规 10 3 8" xfId="201"/>
    <cellStyle name="常规 10 8" xfId="202"/>
    <cellStyle name="常规 9 4" xfId="203"/>
    <cellStyle name="常规 5 6" xfId="204"/>
    <cellStyle name="常规 10 3 9" xfId="205"/>
    <cellStyle name="常规 10 4" xfId="206"/>
    <cellStyle name="常规 10 5" xfId="207"/>
    <cellStyle name="常规 71 2" xfId="208"/>
    <cellStyle name="常规 71 4" xfId="209"/>
    <cellStyle name="常规 12" xfId="210"/>
    <cellStyle name="常规 12 2" xfId="211"/>
    <cellStyle name="常规 12 3" xfId="212"/>
    <cellStyle name="常规 12 4" xfId="213"/>
    <cellStyle name="常规 12 5" xfId="214"/>
    <cellStyle name="常规 2 2 2" xfId="215"/>
    <cellStyle name="常规 12 6" xfId="216"/>
    <cellStyle name="常规 12 8" xfId="217"/>
    <cellStyle name="常规 2 2 5" xfId="218"/>
    <cellStyle name="常规 12 9" xfId="219"/>
    <cellStyle name="常规 2 3 2" xfId="220"/>
    <cellStyle name="常规 13 6" xfId="221"/>
    <cellStyle name="常规 13" xfId="222"/>
    <cellStyle name="常规 13 4" xfId="223"/>
    <cellStyle name="常规 2 3 3" xfId="224"/>
    <cellStyle name="常规 14" xfId="225"/>
    <cellStyle name="常规 13 7" xfId="226"/>
    <cellStyle name="常规 2 3 4" xfId="227"/>
    <cellStyle name="常规 15" xfId="228"/>
    <cellStyle name="常规 13 8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200025" cy="9525"/>
    <xdr:sp fLocksText="0">
      <xdr:nvSpPr>
        <xdr:cNvPr id="1" name="TextBox 33"/>
        <xdr:cNvSpPr txBox="1">
          <a:spLocks noChangeArrowheads="1"/>
        </xdr:cNvSpPr>
      </xdr:nvSpPr>
      <xdr:spPr>
        <a:xfrm>
          <a:off x="1219200" y="3238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" name="TextBox 34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3" name="TextBox 35"/>
        <xdr:cNvSpPr txBox="1">
          <a:spLocks noChangeArrowheads="1"/>
        </xdr:cNvSpPr>
      </xdr:nvSpPr>
      <xdr:spPr>
        <a:xfrm>
          <a:off x="4514850" y="11830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" name="TextBox 36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" name="TextBox 37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" name="TextBox 38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7" name="TextBox 39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8" name="TextBox 40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9" name="TextBox 41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0" name="TextBox 42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1" name="TextBox 43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12" name="TextBox 44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13" name="TextBox 45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4" name="TextBox 46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15" name="TextBox 47"/>
        <xdr:cNvSpPr txBox="1">
          <a:spLocks noChangeArrowheads="1"/>
        </xdr:cNvSpPr>
      </xdr:nvSpPr>
      <xdr:spPr>
        <a:xfrm>
          <a:off x="4514850" y="11830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6" name="TextBox 48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7" name="TextBox 49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8" name="TextBox 50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19" name="TextBox 51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0" name="TextBox 52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1" name="TextBox 53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2" name="TextBox 54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3" name="TextBox 55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24" name="TextBox 56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25" name="TextBox 57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6" name="TextBox 58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27" name="TextBox 59"/>
        <xdr:cNvSpPr txBox="1">
          <a:spLocks noChangeArrowheads="1"/>
        </xdr:cNvSpPr>
      </xdr:nvSpPr>
      <xdr:spPr>
        <a:xfrm>
          <a:off x="4514850" y="11830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8" name="TextBox 60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9" name="TextBox 61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0" name="TextBox 62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31" name="TextBox 63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2" name="TextBox 64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3" name="TextBox 65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4" name="TextBox 66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5" name="TextBox 67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36" name="TextBox 68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37" name="TextBox 69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8" name="TextBox 70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39" name="TextBox 71"/>
        <xdr:cNvSpPr txBox="1">
          <a:spLocks noChangeArrowheads="1"/>
        </xdr:cNvSpPr>
      </xdr:nvSpPr>
      <xdr:spPr>
        <a:xfrm>
          <a:off x="4514850" y="11830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0" name="TextBox 72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1" name="TextBox 73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2" name="TextBox 74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43" name="TextBox 75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4" name="TextBox 76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5" name="TextBox 77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6" name="TextBox 78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7" name="TextBox 79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48" name="TextBox 80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49" name="TextBox 81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0" name="TextBox 82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51" name="TextBox 83"/>
        <xdr:cNvSpPr txBox="1">
          <a:spLocks noChangeArrowheads="1"/>
        </xdr:cNvSpPr>
      </xdr:nvSpPr>
      <xdr:spPr>
        <a:xfrm>
          <a:off x="4514850" y="11830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2" name="TextBox 84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3" name="TextBox 85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4" name="TextBox 86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55" name="TextBox 87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6" name="TextBox 88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7" name="TextBox 89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8" name="TextBox 90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9" name="TextBox 91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60" name="TextBox 92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61" name="TextBox 93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2" name="TextBox 94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63" name="TextBox 95"/>
        <xdr:cNvSpPr txBox="1">
          <a:spLocks noChangeArrowheads="1"/>
        </xdr:cNvSpPr>
      </xdr:nvSpPr>
      <xdr:spPr>
        <a:xfrm>
          <a:off x="4514850" y="11830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4" name="TextBox 96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5" name="TextBox 97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6" name="TextBox 98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67" name="TextBox 99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8" name="TextBox 100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9" name="TextBox 101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70" name="TextBox 102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71" name="TextBox 103"/>
        <xdr:cNvSpPr txBox="1">
          <a:spLocks noChangeArrowheads="1"/>
        </xdr:cNvSpPr>
      </xdr:nvSpPr>
      <xdr:spPr>
        <a:xfrm>
          <a:off x="4514850" y="11372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72" name="TextBox 104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73" name="TextBox 105"/>
        <xdr:cNvSpPr txBox="1">
          <a:spLocks noChangeArrowheads="1"/>
        </xdr:cNvSpPr>
      </xdr:nvSpPr>
      <xdr:spPr>
        <a:xfrm>
          <a:off x="4514850" y="17164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200025" cy="9525"/>
    <xdr:sp fLocksText="0">
      <xdr:nvSpPr>
        <xdr:cNvPr id="1" name="TextBox 654"/>
        <xdr:cNvSpPr txBox="1">
          <a:spLocks noChangeArrowheads="1"/>
        </xdr:cNvSpPr>
      </xdr:nvSpPr>
      <xdr:spPr>
        <a:xfrm>
          <a:off x="1038225" y="34861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" name="TextBox 655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3" name="TextBox 656"/>
        <xdr:cNvSpPr txBox="1">
          <a:spLocks noChangeArrowheads="1"/>
        </xdr:cNvSpPr>
      </xdr:nvSpPr>
      <xdr:spPr>
        <a:xfrm>
          <a:off x="4429125" y="13239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" name="TextBox 657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" name="TextBox 658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" name="TextBox 659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7" name="TextBox 660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8" name="TextBox 661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9" name="TextBox 662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0" name="TextBox 663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1" name="TextBox 664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12" name="TextBox 665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13" name="TextBox 666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4" name="TextBox 667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15" name="TextBox 668"/>
        <xdr:cNvSpPr txBox="1">
          <a:spLocks noChangeArrowheads="1"/>
        </xdr:cNvSpPr>
      </xdr:nvSpPr>
      <xdr:spPr>
        <a:xfrm>
          <a:off x="4429125" y="13239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6" name="TextBox 669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7" name="TextBox 670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18" name="TextBox 671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19" name="TextBox 672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0" name="TextBox 673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1" name="TextBox 674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2" name="TextBox 675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3" name="TextBox 676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24" name="TextBox 677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25" name="TextBox 678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6" name="TextBox 679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27" name="TextBox 680"/>
        <xdr:cNvSpPr txBox="1">
          <a:spLocks noChangeArrowheads="1"/>
        </xdr:cNvSpPr>
      </xdr:nvSpPr>
      <xdr:spPr>
        <a:xfrm>
          <a:off x="4429125" y="13239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8" name="TextBox 681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29" name="TextBox 682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0" name="TextBox 683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31" name="TextBox 684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2" name="TextBox 685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3" name="TextBox 686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4" name="TextBox 687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5" name="TextBox 688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36" name="TextBox 689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37" name="TextBox 690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38" name="TextBox 691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39" name="TextBox 692"/>
        <xdr:cNvSpPr txBox="1">
          <a:spLocks noChangeArrowheads="1"/>
        </xdr:cNvSpPr>
      </xdr:nvSpPr>
      <xdr:spPr>
        <a:xfrm>
          <a:off x="4429125" y="13239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0" name="TextBox 693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1" name="TextBox 694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2" name="TextBox 695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43" name="TextBox 696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4" name="TextBox 697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5" name="TextBox 698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6" name="TextBox 699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47" name="TextBox 700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48" name="TextBox 701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49" name="TextBox 702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0" name="TextBox 703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51" name="TextBox 704"/>
        <xdr:cNvSpPr txBox="1">
          <a:spLocks noChangeArrowheads="1"/>
        </xdr:cNvSpPr>
      </xdr:nvSpPr>
      <xdr:spPr>
        <a:xfrm>
          <a:off x="4429125" y="13239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2" name="TextBox 705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3" name="TextBox 706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4" name="TextBox 707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55" name="TextBox 708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6" name="TextBox 709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7" name="TextBox 710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8" name="TextBox 711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59" name="TextBox 712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60" name="TextBox 713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61" name="TextBox 714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2" name="TextBox 715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200025" cy="9525"/>
    <xdr:sp fLocksText="0">
      <xdr:nvSpPr>
        <xdr:cNvPr id="63" name="TextBox 716"/>
        <xdr:cNvSpPr txBox="1">
          <a:spLocks noChangeArrowheads="1"/>
        </xdr:cNvSpPr>
      </xdr:nvSpPr>
      <xdr:spPr>
        <a:xfrm>
          <a:off x="4429125" y="13239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4" name="TextBox 717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5" name="TextBox 718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6" name="TextBox 719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67" name="TextBox 720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8" name="TextBox 721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69" name="TextBox 722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70" name="TextBox 723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00025" cy="9525"/>
    <xdr:sp fLocksText="0">
      <xdr:nvSpPr>
        <xdr:cNvPr id="71" name="TextBox 724"/>
        <xdr:cNvSpPr txBox="1">
          <a:spLocks noChangeArrowheads="1"/>
        </xdr:cNvSpPr>
      </xdr:nvSpPr>
      <xdr:spPr>
        <a:xfrm>
          <a:off x="4429125" y="1278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72" name="TextBox 725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00025" cy="9525"/>
    <xdr:sp fLocksText="0">
      <xdr:nvSpPr>
        <xdr:cNvPr id="73" name="TextBox 726"/>
        <xdr:cNvSpPr txBox="1">
          <a:spLocks noChangeArrowheads="1"/>
        </xdr:cNvSpPr>
      </xdr:nvSpPr>
      <xdr:spPr>
        <a:xfrm>
          <a:off x="4429125" y="193357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35">
      <selection activeCell="T8" sqref="T8"/>
    </sheetView>
  </sheetViews>
  <sheetFormatPr defaultColWidth="9.00390625" defaultRowHeight="14.25"/>
  <cols>
    <col min="1" max="1" width="3.875" style="32" customWidth="1"/>
    <col min="2" max="2" width="12.125" style="32" customWidth="1"/>
    <col min="3" max="3" width="7.50390625" style="32" customWidth="1"/>
    <col min="4" max="4" width="7.375" style="32" customWidth="1"/>
    <col min="5" max="5" width="7.25390625" style="33" customWidth="1"/>
    <col min="6" max="6" width="7.25390625" style="32" customWidth="1"/>
    <col min="7" max="7" width="7.00390625" style="32" customWidth="1"/>
    <col min="8" max="8" width="6.875" style="32" customWidth="1"/>
    <col min="9" max="9" width="21.125" style="32" customWidth="1"/>
    <col min="10" max="10" width="3.875" style="32" customWidth="1"/>
    <col min="11" max="11" width="5.625" style="32" customWidth="1"/>
    <col min="12" max="12" width="18.625" style="32" customWidth="1"/>
    <col min="13" max="13" width="18.00390625" style="32" customWidth="1"/>
    <col min="14" max="16384" width="9.00390625" style="32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>
      <c r="A3" s="4" t="s">
        <v>1</v>
      </c>
      <c r="B3" s="4"/>
      <c r="C3" s="4"/>
      <c r="D3" s="4"/>
      <c r="E3" s="4"/>
      <c r="F3" s="19"/>
      <c r="G3" s="4"/>
      <c r="H3" s="4"/>
      <c r="I3" s="19"/>
      <c r="J3" s="4"/>
      <c r="K3" s="19"/>
      <c r="L3" s="4"/>
      <c r="M3" s="4"/>
    </row>
    <row r="4" spans="1:13" ht="21" customHeight="1">
      <c r="A4" s="34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35" t="s">
        <v>9</v>
      </c>
      <c r="I4" s="34" t="s">
        <v>10</v>
      </c>
      <c r="J4" s="8" t="s">
        <v>11</v>
      </c>
      <c r="K4" s="20" t="s">
        <v>12</v>
      </c>
      <c r="L4" s="8" t="s">
        <v>13</v>
      </c>
      <c r="M4" s="8" t="s">
        <v>14</v>
      </c>
    </row>
    <row r="5" spans="1:13" ht="30" customHeight="1">
      <c r="A5" s="36"/>
      <c r="B5" s="8" t="s">
        <v>15</v>
      </c>
      <c r="C5" s="8" t="s">
        <v>15</v>
      </c>
      <c r="D5" s="8" t="s">
        <v>15</v>
      </c>
      <c r="E5" s="8" t="s">
        <v>15</v>
      </c>
      <c r="F5" s="8" t="s">
        <v>15</v>
      </c>
      <c r="G5" s="8" t="s">
        <v>15</v>
      </c>
      <c r="H5" s="35" t="s">
        <v>15</v>
      </c>
      <c r="I5" s="36" t="s">
        <v>15</v>
      </c>
      <c r="J5" s="8" t="s">
        <v>15</v>
      </c>
      <c r="K5" s="22"/>
      <c r="L5" s="8" t="s">
        <v>15</v>
      </c>
      <c r="M5" s="8" t="s">
        <v>15</v>
      </c>
    </row>
    <row r="6" spans="1:13" ht="45.75" customHeight="1">
      <c r="A6" s="8" t="s">
        <v>16</v>
      </c>
      <c r="B6" s="8"/>
      <c r="C6" s="12">
        <f aca="true" t="shared" si="0" ref="C6:G6">SUM(C7:C41)</f>
        <v>1738672</v>
      </c>
      <c r="D6" s="12">
        <f t="shared" si="0"/>
        <v>362600</v>
      </c>
      <c r="E6" s="12">
        <f t="shared" si="0"/>
        <v>45294</v>
      </c>
      <c r="F6" s="12">
        <f t="shared" si="0"/>
        <v>211047</v>
      </c>
      <c r="G6" s="12">
        <f t="shared" si="0"/>
        <v>256341</v>
      </c>
      <c r="H6" s="37">
        <f aca="true" t="shared" si="1" ref="H6:H41">G6/D6</f>
        <v>0.7069525648097077</v>
      </c>
      <c r="I6" s="8"/>
      <c r="J6" s="8" t="s">
        <v>15</v>
      </c>
      <c r="K6" s="24"/>
      <c r="L6" s="24" t="s">
        <v>15</v>
      </c>
      <c r="M6" s="24" t="s">
        <v>15</v>
      </c>
    </row>
    <row r="7" spans="1:15" ht="60">
      <c r="A7" s="38">
        <f aca="true" t="shared" si="2" ref="A7:A35">ROW()-6</f>
        <v>1</v>
      </c>
      <c r="B7" s="15" t="s">
        <v>17</v>
      </c>
      <c r="C7" s="15">
        <v>4000</v>
      </c>
      <c r="D7" s="15">
        <v>1000</v>
      </c>
      <c r="E7" s="15">
        <v>208</v>
      </c>
      <c r="F7" s="39">
        <v>656</v>
      </c>
      <c r="G7" s="15">
        <f aca="true" t="shared" si="3" ref="G7:G41">SUM(E7:F7)</f>
        <v>864</v>
      </c>
      <c r="H7" s="17">
        <f t="shared" si="1"/>
        <v>0.864</v>
      </c>
      <c r="I7" s="26" t="s">
        <v>18</v>
      </c>
      <c r="J7" s="15" t="s">
        <v>19</v>
      </c>
      <c r="K7" s="27" t="s">
        <v>20</v>
      </c>
      <c r="L7" s="29" t="s">
        <v>21</v>
      </c>
      <c r="M7" s="29" t="s">
        <v>22</v>
      </c>
      <c r="N7" s="41"/>
      <c r="O7" s="42"/>
    </row>
    <row r="8" spans="1:15" ht="60">
      <c r="A8" s="38">
        <f t="shared" si="2"/>
        <v>2</v>
      </c>
      <c r="B8" s="15" t="s">
        <v>23</v>
      </c>
      <c r="C8" s="15">
        <v>30400</v>
      </c>
      <c r="D8" s="15">
        <v>11000</v>
      </c>
      <c r="E8" s="15">
        <v>2389</v>
      </c>
      <c r="F8" s="39">
        <v>6685</v>
      </c>
      <c r="G8" s="15">
        <f t="shared" si="3"/>
        <v>9074</v>
      </c>
      <c r="H8" s="17">
        <f t="shared" si="1"/>
        <v>0.8249090909090909</v>
      </c>
      <c r="I8" s="26" t="s">
        <v>24</v>
      </c>
      <c r="J8" s="15" t="s">
        <v>19</v>
      </c>
      <c r="K8" s="27" t="s">
        <v>25</v>
      </c>
      <c r="L8" s="29" t="s">
        <v>26</v>
      </c>
      <c r="M8" s="29" t="s">
        <v>27</v>
      </c>
      <c r="N8" s="41"/>
      <c r="O8" s="42"/>
    </row>
    <row r="9" spans="1:15" ht="33.75">
      <c r="A9" s="38">
        <f t="shared" si="2"/>
        <v>3</v>
      </c>
      <c r="B9" s="15" t="s">
        <v>28</v>
      </c>
      <c r="C9" s="15">
        <v>7000</v>
      </c>
      <c r="D9" s="15">
        <v>1000</v>
      </c>
      <c r="E9" s="15">
        <v>278</v>
      </c>
      <c r="F9" s="39">
        <v>726</v>
      </c>
      <c r="G9" s="15">
        <f t="shared" si="3"/>
        <v>1004</v>
      </c>
      <c r="H9" s="17">
        <f t="shared" si="1"/>
        <v>1.004</v>
      </c>
      <c r="I9" s="26" t="s">
        <v>29</v>
      </c>
      <c r="J9" s="15" t="s">
        <v>19</v>
      </c>
      <c r="K9" s="27" t="s">
        <v>20</v>
      </c>
      <c r="L9" s="29" t="s">
        <v>30</v>
      </c>
      <c r="M9" s="29" t="s">
        <v>31</v>
      </c>
      <c r="N9" s="41"/>
      <c r="O9" s="42"/>
    </row>
    <row r="10" spans="1:15" ht="36">
      <c r="A10" s="38">
        <f t="shared" si="2"/>
        <v>4</v>
      </c>
      <c r="B10" s="15" t="s">
        <v>32</v>
      </c>
      <c r="C10" s="15">
        <v>455232</v>
      </c>
      <c r="D10" s="15">
        <v>1000</v>
      </c>
      <c r="E10" s="15">
        <v>189</v>
      </c>
      <c r="F10" s="39">
        <v>761</v>
      </c>
      <c r="G10" s="15">
        <f t="shared" si="3"/>
        <v>950</v>
      </c>
      <c r="H10" s="17">
        <f t="shared" si="1"/>
        <v>0.95</v>
      </c>
      <c r="I10" s="26" t="s">
        <v>33</v>
      </c>
      <c r="J10" s="15" t="s">
        <v>19</v>
      </c>
      <c r="K10" s="27" t="s">
        <v>25</v>
      </c>
      <c r="L10" s="29" t="s">
        <v>34</v>
      </c>
      <c r="M10" s="29" t="s">
        <v>35</v>
      </c>
      <c r="N10" s="41"/>
      <c r="O10" s="42"/>
    </row>
    <row r="11" spans="1:15" ht="60">
      <c r="A11" s="38">
        <f t="shared" si="2"/>
        <v>5</v>
      </c>
      <c r="B11" s="15" t="s">
        <v>36</v>
      </c>
      <c r="C11" s="15">
        <v>12000</v>
      </c>
      <c r="D11" s="15">
        <v>1000</v>
      </c>
      <c r="E11" s="15">
        <v>204</v>
      </c>
      <c r="F11" s="39">
        <v>769</v>
      </c>
      <c r="G11" s="15">
        <f t="shared" si="3"/>
        <v>973</v>
      </c>
      <c r="H11" s="17">
        <f t="shared" si="1"/>
        <v>0.973</v>
      </c>
      <c r="I11" s="26" t="s">
        <v>37</v>
      </c>
      <c r="J11" s="15" t="s">
        <v>19</v>
      </c>
      <c r="K11" s="27" t="s">
        <v>20</v>
      </c>
      <c r="L11" s="29" t="s">
        <v>38</v>
      </c>
      <c r="M11" s="29" t="s">
        <v>39</v>
      </c>
      <c r="N11" s="41"/>
      <c r="O11" s="42"/>
    </row>
    <row r="12" spans="1:15" ht="72">
      <c r="A12" s="38">
        <f t="shared" si="2"/>
        <v>6</v>
      </c>
      <c r="B12" s="15" t="s">
        <v>40</v>
      </c>
      <c r="C12" s="15">
        <v>17000</v>
      </c>
      <c r="D12" s="15">
        <v>3000</v>
      </c>
      <c r="E12" s="15">
        <v>499</v>
      </c>
      <c r="F12" s="39">
        <v>2284</v>
      </c>
      <c r="G12" s="15">
        <f t="shared" si="3"/>
        <v>2783</v>
      </c>
      <c r="H12" s="17">
        <f t="shared" si="1"/>
        <v>0.9276666666666666</v>
      </c>
      <c r="I12" s="26" t="s">
        <v>41</v>
      </c>
      <c r="J12" s="15" t="s">
        <v>19</v>
      </c>
      <c r="K12" s="27" t="s">
        <v>20</v>
      </c>
      <c r="L12" s="29" t="s">
        <v>42</v>
      </c>
      <c r="M12" s="29" t="s">
        <v>43</v>
      </c>
      <c r="N12" s="41"/>
      <c r="O12" s="42"/>
    </row>
    <row r="13" spans="1:15" ht="60">
      <c r="A13" s="38">
        <f t="shared" si="2"/>
        <v>7</v>
      </c>
      <c r="B13" s="15" t="s">
        <v>44</v>
      </c>
      <c r="C13" s="15">
        <v>15000</v>
      </c>
      <c r="D13" s="15">
        <v>5000</v>
      </c>
      <c r="E13" s="15">
        <v>983</v>
      </c>
      <c r="F13" s="39">
        <v>3586</v>
      </c>
      <c r="G13" s="15">
        <f t="shared" si="3"/>
        <v>4569</v>
      </c>
      <c r="H13" s="17">
        <f t="shared" si="1"/>
        <v>0.9138</v>
      </c>
      <c r="I13" s="26" t="s">
        <v>45</v>
      </c>
      <c r="J13" s="15" t="s">
        <v>19</v>
      </c>
      <c r="K13" s="27" t="s">
        <v>20</v>
      </c>
      <c r="L13" s="29" t="s">
        <v>46</v>
      </c>
      <c r="M13" s="29" t="s">
        <v>47</v>
      </c>
      <c r="N13" s="41"/>
      <c r="O13" s="42"/>
    </row>
    <row r="14" spans="1:15" ht="72">
      <c r="A14" s="38">
        <f t="shared" si="2"/>
        <v>8</v>
      </c>
      <c r="B14" s="15" t="s">
        <v>48</v>
      </c>
      <c r="C14" s="15">
        <v>15000</v>
      </c>
      <c r="D14" s="15">
        <v>6000</v>
      </c>
      <c r="E14" s="15">
        <v>1456</v>
      </c>
      <c r="F14" s="39">
        <v>4313</v>
      </c>
      <c r="G14" s="15">
        <f t="shared" si="3"/>
        <v>5769</v>
      </c>
      <c r="H14" s="17">
        <f t="shared" si="1"/>
        <v>0.9615</v>
      </c>
      <c r="I14" s="26" t="s">
        <v>49</v>
      </c>
      <c r="J14" s="15" t="s">
        <v>19</v>
      </c>
      <c r="K14" s="27" t="s">
        <v>25</v>
      </c>
      <c r="L14" s="29" t="s">
        <v>50</v>
      </c>
      <c r="M14" s="29" t="s">
        <v>51</v>
      </c>
      <c r="N14" s="41"/>
      <c r="O14" s="42"/>
    </row>
    <row r="15" spans="1:15" ht="48">
      <c r="A15" s="38">
        <f t="shared" si="2"/>
        <v>9</v>
      </c>
      <c r="B15" s="15" t="s">
        <v>52</v>
      </c>
      <c r="C15" s="15">
        <v>15000</v>
      </c>
      <c r="D15" s="15">
        <v>4000</v>
      </c>
      <c r="E15" s="15">
        <v>873</v>
      </c>
      <c r="F15" s="39">
        <v>2209</v>
      </c>
      <c r="G15" s="15">
        <f t="shared" si="3"/>
        <v>3082</v>
      </c>
      <c r="H15" s="17">
        <f t="shared" si="1"/>
        <v>0.7705</v>
      </c>
      <c r="I15" s="26" t="s">
        <v>53</v>
      </c>
      <c r="J15" s="15" t="s">
        <v>54</v>
      </c>
      <c r="K15" s="27" t="s">
        <v>20</v>
      </c>
      <c r="L15" s="29" t="s">
        <v>55</v>
      </c>
      <c r="M15" s="29" t="s">
        <v>56</v>
      </c>
      <c r="N15" s="41"/>
      <c r="O15" s="42"/>
    </row>
    <row r="16" spans="1:15" ht="72">
      <c r="A16" s="38">
        <f t="shared" si="2"/>
        <v>10</v>
      </c>
      <c r="B16" s="15" t="s">
        <v>57</v>
      </c>
      <c r="C16" s="15">
        <v>10000</v>
      </c>
      <c r="D16" s="15">
        <v>3000</v>
      </c>
      <c r="E16" s="15">
        <v>649</v>
      </c>
      <c r="F16" s="39">
        <v>2172</v>
      </c>
      <c r="G16" s="15">
        <f t="shared" si="3"/>
        <v>2821</v>
      </c>
      <c r="H16" s="17">
        <f t="shared" si="1"/>
        <v>0.9403333333333334</v>
      </c>
      <c r="I16" s="26" t="s">
        <v>58</v>
      </c>
      <c r="J16" s="15" t="s">
        <v>19</v>
      </c>
      <c r="K16" s="27" t="s">
        <v>25</v>
      </c>
      <c r="L16" s="29" t="s">
        <v>59</v>
      </c>
      <c r="M16" s="29" t="s">
        <v>60</v>
      </c>
      <c r="N16" s="41"/>
      <c r="O16" s="42"/>
    </row>
    <row r="17" spans="1:15" ht="78.75">
      <c r="A17" s="38">
        <f t="shared" si="2"/>
        <v>11</v>
      </c>
      <c r="B17" s="15" t="s">
        <v>61</v>
      </c>
      <c r="C17" s="15">
        <v>111140</v>
      </c>
      <c r="D17" s="15">
        <v>37000</v>
      </c>
      <c r="E17" s="15">
        <v>9145</v>
      </c>
      <c r="F17" s="39">
        <v>27023</v>
      </c>
      <c r="G17" s="15">
        <f t="shared" si="3"/>
        <v>36168</v>
      </c>
      <c r="H17" s="17">
        <f t="shared" si="1"/>
        <v>0.9775135135135136</v>
      </c>
      <c r="I17" s="43" t="s">
        <v>62</v>
      </c>
      <c r="J17" s="15" t="s">
        <v>19</v>
      </c>
      <c r="K17" s="27" t="s">
        <v>63</v>
      </c>
      <c r="L17" s="29" t="s">
        <v>64</v>
      </c>
      <c r="M17" s="29" t="s">
        <v>65</v>
      </c>
      <c r="N17" s="41"/>
      <c r="O17" s="42"/>
    </row>
    <row r="18" spans="1:15" ht="36">
      <c r="A18" s="38">
        <f t="shared" si="2"/>
        <v>12</v>
      </c>
      <c r="B18" s="15" t="s">
        <v>66</v>
      </c>
      <c r="C18" s="15">
        <v>10000</v>
      </c>
      <c r="D18" s="15">
        <v>3000</v>
      </c>
      <c r="E18" s="15">
        <v>541</v>
      </c>
      <c r="F18" s="39">
        <v>1917</v>
      </c>
      <c r="G18" s="15">
        <f t="shared" si="3"/>
        <v>2458</v>
      </c>
      <c r="H18" s="17">
        <f t="shared" si="1"/>
        <v>0.8193333333333334</v>
      </c>
      <c r="I18" s="26" t="s">
        <v>67</v>
      </c>
      <c r="J18" s="15" t="s">
        <v>19</v>
      </c>
      <c r="K18" s="27" t="s">
        <v>20</v>
      </c>
      <c r="L18" s="29" t="s">
        <v>68</v>
      </c>
      <c r="M18" s="29" t="s">
        <v>69</v>
      </c>
      <c r="N18" s="41"/>
      <c r="O18" s="42"/>
    </row>
    <row r="19" spans="1:15" ht="72">
      <c r="A19" s="38">
        <f t="shared" si="2"/>
        <v>13</v>
      </c>
      <c r="B19" s="15" t="s">
        <v>70</v>
      </c>
      <c r="C19" s="15">
        <v>9000</v>
      </c>
      <c r="D19" s="15">
        <v>1000</v>
      </c>
      <c r="E19" s="15">
        <v>98</v>
      </c>
      <c r="F19" s="39">
        <v>541</v>
      </c>
      <c r="G19" s="15">
        <f t="shared" si="3"/>
        <v>639</v>
      </c>
      <c r="H19" s="17">
        <f t="shared" si="1"/>
        <v>0.639</v>
      </c>
      <c r="I19" s="26" t="s">
        <v>71</v>
      </c>
      <c r="J19" s="15" t="s">
        <v>54</v>
      </c>
      <c r="K19" s="27" t="s">
        <v>20</v>
      </c>
      <c r="L19" s="29" t="s">
        <v>72</v>
      </c>
      <c r="M19" s="29" t="s">
        <v>73</v>
      </c>
      <c r="N19" s="41"/>
      <c r="O19" s="42"/>
    </row>
    <row r="20" spans="1:15" ht="36">
      <c r="A20" s="38">
        <f t="shared" si="2"/>
        <v>14</v>
      </c>
      <c r="B20" s="15" t="s">
        <v>74</v>
      </c>
      <c r="C20" s="15">
        <v>5000</v>
      </c>
      <c r="D20" s="15">
        <v>2000</v>
      </c>
      <c r="E20" s="15">
        <v>463</v>
      </c>
      <c r="F20" s="39">
        <v>1381</v>
      </c>
      <c r="G20" s="15">
        <f t="shared" si="3"/>
        <v>1844</v>
      </c>
      <c r="H20" s="17">
        <f t="shared" si="1"/>
        <v>0.922</v>
      </c>
      <c r="I20" s="26" t="s">
        <v>75</v>
      </c>
      <c r="J20" s="15" t="s">
        <v>19</v>
      </c>
      <c r="K20" s="27" t="s">
        <v>20</v>
      </c>
      <c r="L20" s="29" t="s">
        <v>76</v>
      </c>
      <c r="M20" s="29" t="s">
        <v>77</v>
      </c>
      <c r="N20" s="41"/>
      <c r="O20" s="42"/>
    </row>
    <row r="21" spans="1:15" ht="36">
      <c r="A21" s="38">
        <f t="shared" si="2"/>
        <v>15</v>
      </c>
      <c r="B21" s="15" t="s">
        <v>78</v>
      </c>
      <c r="C21" s="15">
        <v>24000</v>
      </c>
      <c r="D21" s="15">
        <v>6500</v>
      </c>
      <c r="E21" s="15">
        <v>873</v>
      </c>
      <c r="F21" s="39">
        <v>3491</v>
      </c>
      <c r="G21" s="15">
        <f t="shared" si="3"/>
        <v>4364</v>
      </c>
      <c r="H21" s="17">
        <f t="shared" si="1"/>
        <v>0.6713846153846154</v>
      </c>
      <c r="I21" s="26" t="s">
        <v>79</v>
      </c>
      <c r="J21" s="15" t="s">
        <v>54</v>
      </c>
      <c r="K21" s="27" t="s">
        <v>20</v>
      </c>
      <c r="L21" s="29" t="s">
        <v>80</v>
      </c>
      <c r="M21" s="29" t="s">
        <v>81</v>
      </c>
      <c r="N21" s="41"/>
      <c r="O21" s="42"/>
    </row>
    <row r="22" spans="1:15" ht="60">
      <c r="A22" s="38">
        <f t="shared" si="2"/>
        <v>16</v>
      </c>
      <c r="B22" s="15" t="s">
        <v>82</v>
      </c>
      <c r="C22" s="15">
        <v>11000</v>
      </c>
      <c r="D22" s="15">
        <v>4000</v>
      </c>
      <c r="E22" s="15">
        <v>541</v>
      </c>
      <c r="F22" s="39">
        <v>2120</v>
      </c>
      <c r="G22" s="15">
        <f t="shared" si="3"/>
        <v>2661</v>
      </c>
      <c r="H22" s="17">
        <f t="shared" si="1"/>
        <v>0.66525</v>
      </c>
      <c r="I22" s="26" t="s">
        <v>79</v>
      </c>
      <c r="J22" s="15" t="s">
        <v>54</v>
      </c>
      <c r="K22" s="27" t="s">
        <v>20</v>
      </c>
      <c r="L22" s="29" t="s">
        <v>83</v>
      </c>
      <c r="M22" s="29" t="s">
        <v>81</v>
      </c>
      <c r="N22" s="41"/>
      <c r="O22" s="42"/>
    </row>
    <row r="23" spans="1:15" ht="60">
      <c r="A23" s="38">
        <f t="shared" si="2"/>
        <v>17</v>
      </c>
      <c r="B23" s="15" t="s">
        <v>84</v>
      </c>
      <c r="C23" s="15">
        <v>155000</v>
      </c>
      <c r="D23" s="15">
        <v>49100</v>
      </c>
      <c r="E23" s="15">
        <v>4102</v>
      </c>
      <c r="F23" s="39">
        <v>27633</v>
      </c>
      <c r="G23" s="15">
        <f t="shared" si="3"/>
        <v>31735</v>
      </c>
      <c r="H23" s="17">
        <f t="shared" si="1"/>
        <v>0.6463340122199592</v>
      </c>
      <c r="I23" s="26" t="s">
        <v>79</v>
      </c>
      <c r="J23" s="15" t="s">
        <v>54</v>
      </c>
      <c r="K23" s="27" t="s">
        <v>25</v>
      </c>
      <c r="L23" s="29" t="s">
        <v>85</v>
      </c>
      <c r="M23" s="29" t="s">
        <v>81</v>
      </c>
      <c r="N23" s="41"/>
      <c r="O23" s="42"/>
    </row>
    <row r="24" spans="1:15" ht="84">
      <c r="A24" s="38">
        <f t="shared" si="2"/>
        <v>18</v>
      </c>
      <c r="B24" s="15" t="s">
        <v>86</v>
      </c>
      <c r="C24" s="15">
        <v>57000</v>
      </c>
      <c r="D24" s="15">
        <v>20000</v>
      </c>
      <c r="E24" s="15">
        <v>3987</v>
      </c>
      <c r="F24" s="39">
        <v>15188</v>
      </c>
      <c r="G24" s="15">
        <f t="shared" si="3"/>
        <v>19175</v>
      </c>
      <c r="H24" s="17">
        <f t="shared" si="1"/>
        <v>0.95875</v>
      </c>
      <c r="I24" s="26" t="s">
        <v>87</v>
      </c>
      <c r="J24" s="15" t="s">
        <v>19</v>
      </c>
      <c r="K24" s="27" t="s">
        <v>20</v>
      </c>
      <c r="L24" s="29" t="s">
        <v>88</v>
      </c>
      <c r="M24" s="29" t="s">
        <v>89</v>
      </c>
      <c r="N24" s="41"/>
      <c r="O24" s="42"/>
    </row>
    <row r="25" spans="1:15" ht="36">
      <c r="A25" s="38">
        <f t="shared" si="2"/>
        <v>19</v>
      </c>
      <c r="B25" s="15" t="s">
        <v>90</v>
      </c>
      <c r="C25" s="15">
        <v>200000</v>
      </c>
      <c r="D25" s="15">
        <v>3500</v>
      </c>
      <c r="E25" s="15">
        <v>0</v>
      </c>
      <c r="F25" s="39">
        <v>0</v>
      </c>
      <c r="G25" s="15">
        <f t="shared" si="3"/>
        <v>0</v>
      </c>
      <c r="H25" s="17">
        <f t="shared" si="1"/>
        <v>0</v>
      </c>
      <c r="I25" s="26" t="s">
        <v>91</v>
      </c>
      <c r="J25" s="15" t="s">
        <v>54</v>
      </c>
      <c r="K25" s="27" t="s">
        <v>20</v>
      </c>
      <c r="L25" s="29" t="s">
        <v>92</v>
      </c>
      <c r="M25" s="29" t="s">
        <v>93</v>
      </c>
      <c r="N25" s="41"/>
      <c r="O25" s="42"/>
    </row>
    <row r="26" spans="1:15" ht="48">
      <c r="A26" s="38">
        <f t="shared" si="2"/>
        <v>20</v>
      </c>
      <c r="B26" s="15" t="s">
        <v>94</v>
      </c>
      <c r="C26" s="15">
        <v>15000</v>
      </c>
      <c r="D26" s="15">
        <v>5000</v>
      </c>
      <c r="E26" s="15">
        <v>541</v>
      </c>
      <c r="F26" s="39">
        <v>2792</v>
      </c>
      <c r="G26" s="15">
        <f t="shared" si="3"/>
        <v>3333</v>
      </c>
      <c r="H26" s="17">
        <f t="shared" si="1"/>
        <v>0.6666</v>
      </c>
      <c r="I26" s="26" t="s">
        <v>95</v>
      </c>
      <c r="J26" s="15" t="s">
        <v>54</v>
      </c>
      <c r="K26" s="27" t="s">
        <v>20</v>
      </c>
      <c r="L26" s="29" t="s">
        <v>96</v>
      </c>
      <c r="M26" s="29" t="s">
        <v>97</v>
      </c>
      <c r="N26" s="41"/>
      <c r="O26" s="42"/>
    </row>
    <row r="27" spans="1:15" ht="60">
      <c r="A27" s="38">
        <f t="shared" si="2"/>
        <v>21</v>
      </c>
      <c r="B27" s="15" t="s">
        <v>98</v>
      </c>
      <c r="C27" s="15">
        <v>5000</v>
      </c>
      <c r="D27" s="15">
        <v>2000</v>
      </c>
      <c r="E27" s="15">
        <v>192</v>
      </c>
      <c r="F27" s="39">
        <v>1063</v>
      </c>
      <c r="G27" s="15">
        <f t="shared" si="3"/>
        <v>1255</v>
      </c>
      <c r="H27" s="17">
        <f t="shared" si="1"/>
        <v>0.6275</v>
      </c>
      <c r="I27" s="26" t="s">
        <v>95</v>
      </c>
      <c r="J27" s="15" t="s">
        <v>54</v>
      </c>
      <c r="K27" s="27" t="s">
        <v>20</v>
      </c>
      <c r="L27" s="29" t="s">
        <v>99</v>
      </c>
      <c r="M27" s="29" t="s">
        <v>100</v>
      </c>
      <c r="N27" s="41"/>
      <c r="O27" s="42"/>
    </row>
    <row r="28" spans="1:15" ht="36">
      <c r="A28" s="38">
        <f t="shared" si="2"/>
        <v>22</v>
      </c>
      <c r="B28" s="15" t="s">
        <v>101</v>
      </c>
      <c r="C28" s="15">
        <v>5000</v>
      </c>
      <c r="D28" s="15">
        <v>2500</v>
      </c>
      <c r="E28" s="15">
        <v>193</v>
      </c>
      <c r="F28" s="39">
        <v>1413</v>
      </c>
      <c r="G28" s="15">
        <f t="shared" si="3"/>
        <v>1606</v>
      </c>
      <c r="H28" s="17">
        <f t="shared" si="1"/>
        <v>0.6424</v>
      </c>
      <c r="I28" s="26" t="s">
        <v>95</v>
      </c>
      <c r="J28" s="15" t="s">
        <v>54</v>
      </c>
      <c r="K28" s="27" t="s">
        <v>20</v>
      </c>
      <c r="L28" s="29" t="s">
        <v>102</v>
      </c>
      <c r="M28" s="29" t="s">
        <v>103</v>
      </c>
      <c r="N28" s="41"/>
      <c r="O28" s="42"/>
    </row>
    <row r="29" spans="1:15" ht="36">
      <c r="A29" s="38">
        <f t="shared" si="2"/>
        <v>23</v>
      </c>
      <c r="B29" s="15" t="s">
        <v>104</v>
      </c>
      <c r="C29" s="15">
        <v>30000</v>
      </c>
      <c r="D29" s="15">
        <v>5000</v>
      </c>
      <c r="E29" s="15">
        <v>581</v>
      </c>
      <c r="F29" s="39">
        <v>2790</v>
      </c>
      <c r="G29" s="15">
        <f t="shared" si="3"/>
        <v>3371</v>
      </c>
      <c r="H29" s="17">
        <f t="shared" si="1"/>
        <v>0.6742</v>
      </c>
      <c r="I29" s="26" t="s">
        <v>105</v>
      </c>
      <c r="J29" s="15" t="s">
        <v>54</v>
      </c>
      <c r="K29" s="27" t="s">
        <v>20</v>
      </c>
      <c r="L29" s="29" t="s">
        <v>106</v>
      </c>
      <c r="M29" s="29" t="s">
        <v>107</v>
      </c>
      <c r="N29" s="41"/>
      <c r="O29" s="42"/>
    </row>
    <row r="30" spans="1:15" ht="108">
      <c r="A30" s="38">
        <f t="shared" si="2"/>
        <v>24</v>
      </c>
      <c r="B30" s="15" t="s">
        <v>108</v>
      </c>
      <c r="C30" s="15">
        <v>40000</v>
      </c>
      <c r="D30" s="15">
        <v>15000</v>
      </c>
      <c r="E30" s="15">
        <v>2569</v>
      </c>
      <c r="F30" s="39">
        <v>8056</v>
      </c>
      <c r="G30" s="15">
        <f t="shared" si="3"/>
        <v>10625</v>
      </c>
      <c r="H30" s="17">
        <f t="shared" si="1"/>
        <v>0.7083333333333334</v>
      </c>
      <c r="I30" s="26" t="s">
        <v>105</v>
      </c>
      <c r="J30" s="15" t="s">
        <v>54</v>
      </c>
      <c r="K30" s="27" t="s">
        <v>20</v>
      </c>
      <c r="L30" s="29" t="s">
        <v>109</v>
      </c>
      <c r="M30" s="29" t="s">
        <v>107</v>
      </c>
      <c r="N30" s="41"/>
      <c r="O30" s="42"/>
    </row>
    <row r="31" spans="1:15" ht="60">
      <c r="A31" s="38">
        <f t="shared" si="2"/>
        <v>25</v>
      </c>
      <c r="B31" s="15" t="s">
        <v>110</v>
      </c>
      <c r="C31" s="15">
        <v>289400</v>
      </c>
      <c r="D31" s="15">
        <v>90000</v>
      </c>
      <c r="E31" s="15">
        <v>2449</v>
      </c>
      <c r="F31" s="39">
        <v>43620</v>
      </c>
      <c r="G31" s="15">
        <f t="shared" si="3"/>
        <v>46069</v>
      </c>
      <c r="H31" s="17">
        <f t="shared" si="1"/>
        <v>0.5118777777777778</v>
      </c>
      <c r="I31" s="26" t="s">
        <v>111</v>
      </c>
      <c r="J31" s="15" t="s">
        <v>54</v>
      </c>
      <c r="K31" s="27" t="s">
        <v>20</v>
      </c>
      <c r="L31" s="29" t="s">
        <v>112</v>
      </c>
      <c r="M31" s="29" t="s">
        <v>113</v>
      </c>
      <c r="N31" s="41"/>
      <c r="O31" s="42"/>
    </row>
    <row r="32" spans="1:15" ht="84">
      <c r="A32" s="38">
        <f t="shared" si="2"/>
        <v>26</v>
      </c>
      <c r="B32" s="15" t="s">
        <v>114</v>
      </c>
      <c r="C32" s="15">
        <v>40000</v>
      </c>
      <c r="D32" s="15">
        <v>5500</v>
      </c>
      <c r="E32" s="15">
        <v>610</v>
      </c>
      <c r="F32" s="39">
        <v>3041</v>
      </c>
      <c r="G32" s="15">
        <f t="shared" si="3"/>
        <v>3651</v>
      </c>
      <c r="H32" s="17">
        <f t="shared" si="1"/>
        <v>0.6638181818181819</v>
      </c>
      <c r="I32" s="26" t="s">
        <v>115</v>
      </c>
      <c r="J32" s="15" t="s">
        <v>54</v>
      </c>
      <c r="K32" s="27" t="s">
        <v>20</v>
      </c>
      <c r="L32" s="29" t="s">
        <v>116</v>
      </c>
      <c r="M32" s="29" t="s">
        <v>117</v>
      </c>
      <c r="N32" s="41"/>
      <c r="O32" s="42"/>
    </row>
    <row r="33" spans="1:15" ht="60">
      <c r="A33" s="38">
        <f t="shared" si="2"/>
        <v>27</v>
      </c>
      <c r="B33" s="15" t="s">
        <v>118</v>
      </c>
      <c r="C33" s="15">
        <v>20000</v>
      </c>
      <c r="D33" s="15">
        <v>5000</v>
      </c>
      <c r="E33" s="15">
        <v>393</v>
      </c>
      <c r="F33" s="39">
        <v>2616</v>
      </c>
      <c r="G33" s="15">
        <f t="shared" si="3"/>
        <v>3009</v>
      </c>
      <c r="H33" s="17">
        <f t="shared" si="1"/>
        <v>0.6018</v>
      </c>
      <c r="I33" s="26" t="s">
        <v>119</v>
      </c>
      <c r="J33" s="15" t="s">
        <v>54</v>
      </c>
      <c r="K33" s="27" t="s">
        <v>20</v>
      </c>
      <c r="L33" s="29" t="s">
        <v>120</v>
      </c>
      <c r="M33" s="29" t="s">
        <v>121</v>
      </c>
      <c r="N33" s="41"/>
      <c r="O33" s="42"/>
    </row>
    <row r="34" spans="1:15" ht="96">
      <c r="A34" s="38">
        <f t="shared" si="2"/>
        <v>28</v>
      </c>
      <c r="B34" s="15" t="s">
        <v>122</v>
      </c>
      <c r="C34" s="15">
        <v>10000</v>
      </c>
      <c r="D34" s="15">
        <v>3000</v>
      </c>
      <c r="E34" s="15">
        <v>219</v>
      </c>
      <c r="F34" s="39">
        <v>1609</v>
      </c>
      <c r="G34" s="15">
        <f t="shared" si="3"/>
        <v>1828</v>
      </c>
      <c r="H34" s="17">
        <f t="shared" si="1"/>
        <v>0.6093333333333333</v>
      </c>
      <c r="I34" s="26" t="s">
        <v>123</v>
      </c>
      <c r="J34" s="15" t="s">
        <v>54</v>
      </c>
      <c r="K34" s="27" t="s">
        <v>20</v>
      </c>
      <c r="L34" s="29" t="s">
        <v>124</v>
      </c>
      <c r="M34" s="29" t="s">
        <v>125</v>
      </c>
      <c r="N34" s="41"/>
      <c r="O34" s="42"/>
    </row>
    <row r="35" spans="1:15" ht="48">
      <c r="A35" s="40">
        <f t="shared" si="2"/>
        <v>29</v>
      </c>
      <c r="B35" s="15" t="s">
        <v>126</v>
      </c>
      <c r="C35" s="15">
        <v>3000</v>
      </c>
      <c r="D35" s="15">
        <v>1000</v>
      </c>
      <c r="E35" s="15">
        <v>93</v>
      </c>
      <c r="F35" s="39">
        <v>538</v>
      </c>
      <c r="G35" s="15">
        <f t="shared" si="3"/>
        <v>631</v>
      </c>
      <c r="H35" s="17">
        <f t="shared" si="1"/>
        <v>0.631</v>
      </c>
      <c r="I35" s="26" t="s">
        <v>127</v>
      </c>
      <c r="J35" s="15" t="s">
        <v>54</v>
      </c>
      <c r="K35" s="27" t="s">
        <v>20</v>
      </c>
      <c r="L35" s="29" t="s">
        <v>128</v>
      </c>
      <c r="M35" s="29" t="s">
        <v>129</v>
      </c>
      <c r="N35" s="41"/>
      <c r="O35" s="42"/>
    </row>
    <row r="36" spans="1:15" ht="84">
      <c r="A36" s="40">
        <f aca="true" t="shared" si="4" ref="A36:A44">ROW()-6</f>
        <v>30</v>
      </c>
      <c r="B36" s="15" t="s">
        <v>130</v>
      </c>
      <c r="C36" s="15">
        <v>5000</v>
      </c>
      <c r="D36" s="15">
        <v>500</v>
      </c>
      <c r="E36" s="15">
        <v>62</v>
      </c>
      <c r="F36" s="39">
        <v>271</v>
      </c>
      <c r="G36" s="15">
        <f t="shared" si="3"/>
        <v>333</v>
      </c>
      <c r="H36" s="17">
        <f t="shared" si="1"/>
        <v>0.666</v>
      </c>
      <c r="I36" s="26" t="s">
        <v>95</v>
      </c>
      <c r="J36" s="15" t="s">
        <v>54</v>
      </c>
      <c r="K36" s="27" t="s">
        <v>20</v>
      </c>
      <c r="L36" s="29" t="s">
        <v>131</v>
      </c>
      <c r="M36" s="29" t="s">
        <v>132</v>
      </c>
      <c r="N36" s="41"/>
      <c r="O36" s="42"/>
    </row>
    <row r="37" spans="1:15" ht="60">
      <c r="A37" s="40">
        <f t="shared" si="4"/>
        <v>31</v>
      </c>
      <c r="B37" s="15" t="s">
        <v>133</v>
      </c>
      <c r="C37" s="15">
        <v>85500</v>
      </c>
      <c r="D37" s="15">
        <v>57000</v>
      </c>
      <c r="E37" s="15">
        <v>8740</v>
      </c>
      <c r="F37" s="39">
        <v>34906</v>
      </c>
      <c r="G37" s="15">
        <f t="shared" si="3"/>
        <v>43646</v>
      </c>
      <c r="H37" s="17">
        <f t="shared" si="1"/>
        <v>0.765719298245614</v>
      </c>
      <c r="I37" s="26" t="s">
        <v>134</v>
      </c>
      <c r="J37" s="15" t="s">
        <v>54</v>
      </c>
      <c r="K37" s="27" t="s">
        <v>20</v>
      </c>
      <c r="L37" s="29" t="s">
        <v>135</v>
      </c>
      <c r="M37" s="29" t="s">
        <v>136</v>
      </c>
      <c r="N37" s="41"/>
      <c r="O37" s="42"/>
    </row>
    <row r="38" spans="1:15" ht="48">
      <c r="A38" s="40">
        <f t="shared" si="4"/>
        <v>32</v>
      </c>
      <c r="B38" s="15" t="s">
        <v>137</v>
      </c>
      <c r="C38" s="15">
        <v>3000</v>
      </c>
      <c r="D38" s="15">
        <v>1000</v>
      </c>
      <c r="E38" s="15">
        <v>106</v>
      </c>
      <c r="F38" s="39">
        <v>545</v>
      </c>
      <c r="G38" s="15">
        <f t="shared" si="3"/>
        <v>651</v>
      </c>
      <c r="H38" s="17">
        <f t="shared" si="1"/>
        <v>0.651</v>
      </c>
      <c r="I38" s="26" t="s">
        <v>79</v>
      </c>
      <c r="J38" s="15" t="s">
        <v>54</v>
      </c>
      <c r="K38" s="27" t="s">
        <v>20</v>
      </c>
      <c r="L38" s="29" t="s">
        <v>138</v>
      </c>
      <c r="M38" s="29" t="s">
        <v>139</v>
      </c>
      <c r="N38" s="41"/>
      <c r="O38" s="42"/>
    </row>
    <row r="39" spans="1:15" ht="48">
      <c r="A39" s="40">
        <f t="shared" si="4"/>
        <v>33</v>
      </c>
      <c r="B39" s="15" t="s">
        <v>140</v>
      </c>
      <c r="C39" s="15">
        <v>10000</v>
      </c>
      <c r="D39" s="15">
        <v>3500</v>
      </c>
      <c r="E39" s="15">
        <v>395</v>
      </c>
      <c r="F39" s="39">
        <v>1907</v>
      </c>
      <c r="G39" s="15">
        <f t="shared" si="3"/>
        <v>2302</v>
      </c>
      <c r="H39" s="17">
        <f t="shared" si="1"/>
        <v>0.6577142857142857</v>
      </c>
      <c r="I39" s="26" t="s">
        <v>79</v>
      </c>
      <c r="J39" s="15" t="s">
        <v>54</v>
      </c>
      <c r="K39" s="27" t="s">
        <v>20</v>
      </c>
      <c r="L39" s="29" t="s">
        <v>141</v>
      </c>
      <c r="M39" s="29" t="s">
        <v>142</v>
      </c>
      <c r="N39" s="41"/>
      <c r="O39" s="42"/>
    </row>
    <row r="40" spans="1:15" ht="48">
      <c r="A40" s="40">
        <f t="shared" si="4"/>
        <v>34</v>
      </c>
      <c r="B40" s="15" t="s">
        <v>143</v>
      </c>
      <c r="C40" s="15">
        <v>10000</v>
      </c>
      <c r="D40" s="15">
        <v>3500</v>
      </c>
      <c r="E40" s="15">
        <v>541</v>
      </c>
      <c r="F40" s="39">
        <v>1882</v>
      </c>
      <c r="G40" s="15">
        <f t="shared" si="3"/>
        <v>2423</v>
      </c>
      <c r="H40" s="17">
        <f t="shared" si="1"/>
        <v>0.6922857142857143</v>
      </c>
      <c r="I40" s="26" t="s">
        <v>79</v>
      </c>
      <c r="J40" s="15" t="s">
        <v>54</v>
      </c>
      <c r="K40" s="27" t="s">
        <v>20</v>
      </c>
      <c r="L40" s="29" t="s">
        <v>144</v>
      </c>
      <c r="M40" s="29" t="s">
        <v>142</v>
      </c>
      <c r="N40" s="41"/>
      <c r="O40" s="42"/>
    </row>
    <row r="41" spans="1:15" ht="48">
      <c r="A41" s="40">
        <f t="shared" si="4"/>
        <v>35</v>
      </c>
      <c r="B41" s="15" t="s">
        <v>145</v>
      </c>
      <c r="C41" s="15">
        <v>5000</v>
      </c>
      <c r="D41" s="15">
        <v>1000</v>
      </c>
      <c r="E41" s="15">
        <v>132</v>
      </c>
      <c r="F41" s="39">
        <v>543</v>
      </c>
      <c r="G41" s="15">
        <f t="shared" si="3"/>
        <v>675</v>
      </c>
      <c r="H41" s="17">
        <f t="shared" si="1"/>
        <v>0.675</v>
      </c>
      <c r="I41" s="26" t="s">
        <v>146</v>
      </c>
      <c r="J41" s="15" t="s">
        <v>54</v>
      </c>
      <c r="K41" s="27" t="s">
        <v>20</v>
      </c>
      <c r="L41" s="29" t="s">
        <v>147</v>
      </c>
      <c r="M41" s="29" t="s">
        <v>148</v>
      </c>
      <c r="N41" s="41"/>
      <c r="O41" s="42"/>
    </row>
  </sheetData>
  <sheetProtection/>
  <protectedRanges>
    <protectedRange sqref="L16" name="区域1_8_1_3"/>
    <protectedRange sqref="C16 C14" name="区域1_8_1_2"/>
    <protectedRange sqref="D18:D19" name="区域1_8_1_2_1"/>
    <protectedRange sqref="J14 J16" name="区域1_8_1_4"/>
  </protectedRanges>
  <mergeCells count="15">
    <mergeCell ref="A3:M3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1:M2"/>
  </mergeCells>
  <printOptions/>
  <pageMargins left="0.7868055555555555" right="0.11805555555555555" top="0.19652777777777777" bottom="0.03888888888888889" header="0.15694444444444444" footer="0.07847222222222222"/>
  <pageSetup horizontalDpi="600" verticalDpi="600" orientation="landscape" pageOrder="overThenDown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7.50390625" style="0" customWidth="1"/>
    <col min="4" max="4" width="7.00390625" style="0" customWidth="1"/>
    <col min="5" max="5" width="7.375" style="0" customWidth="1"/>
    <col min="6" max="6" width="7.875" style="0" customWidth="1"/>
    <col min="7" max="8" width="7.375" style="0" customWidth="1"/>
    <col min="9" max="9" width="19.00390625" style="0" customWidth="1"/>
    <col min="10" max="10" width="4.625" style="0" customWidth="1"/>
    <col min="11" max="11" width="5.875" style="0" customWidth="1"/>
    <col min="12" max="12" width="6.25390625" style="0" customWidth="1"/>
    <col min="13" max="13" width="16.00390625" style="0" customWidth="1"/>
    <col min="14" max="14" width="15.50390625" style="0" customWidth="1"/>
    <col min="15" max="15" width="11.125" style="0" bestFit="1" customWidth="1"/>
  </cols>
  <sheetData>
    <row r="1" spans="1:14" ht="14.25">
      <c r="A1" s="1" t="s">
        <v>149</v>
      </c>
      <c r="B1" s="1"/>
      <c r="C1" s="1"/>
      <c r="D1" s="1"/>
      <c r="E1" s="2"/>
      <c r="F1" s="1"/>
      <c r="G1" s="1"/>
      <c r="H1" s="1"/>
      <c r="I1" s="1"/>
      <c r="J1" s="1"/>
      <c r="K1" s="2"/>
      <c r="L1" s="2"/>
      <c r="M1" s="1"/>
      <c r="N1" s="1"/>
    </row>
    <row r="2" spans="1:14" ht="14.25">
      <c r="A2" s="1"/>
      <c r="B2" s="1"/>
      <c r="C2" s="1"/>
      <c r="D2" s="1"/>
      <c r="E2" s="2"/>
      <c r="F2" s="1"/>
      <c r="G2" s="1"/>
      <c r="H2" s="1"/>
      <c r="I2" s="1"/>
      <c r="J2" s="1"/>
      <c r="K2" s="2"/>
      <c r="L2" s="2"/>
      <c r="M2" s="1"/>
      <c r="N2" s="1"/>
    </row>
    <row r="3" spans="1:14" ht="14.25">
      <c r="A3" s="3" t="s">
        <v>1</v>
      </c>
      <c r="B3" s="3"/>
      <c r="C3" s="3"/>
      <c r="D3" s="3"/>
      <c r="E3" s="4"/>
      <c r="F3" s="5"/>
      <c r="G3" s="3"/>
      <c r="H3" s="3"/>
      <c r="I3" s="5"/>
      <c r="J3" s="3"/>
      <c r="K3" s="19"/>
      <c r="L3" s="19"/>
      <c r="M3" s="3"/>
      <c r="N3" s="3"/>
    </row>
    <row r="4" spans="1:14" ht="19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9" t="s">
        <v>9</v>
      </c>
      <c r="I4" s="6" t="s">
        <v>10</v>
      </c>
      <c r="J4" s="7" t="s">
        <v>11</v>
      </c>
      <c r="K4" s="20" t="s">
        <v>12</v>
      </c>
      <c r="L4" s="21" t="s">
        <v>150</v>
      </c>
      <c r="M4" s="7" t="s">
        <v>13</v>
      </c>
      <c r="N4" s="7" t="s">
        <v>14</v>
      </c>
    </row>
    <row r="5" spans="1:14" ht="16.5" customHeight="1">
      <c r="A5" s="10"/>
      <c r="B5" s="7" t="s">
        <v>15</v>
      </c>
      <c r="C5" s="7" t="s">
        <v>15</v>
      </c>
      <c r="D5" s="7" t="s">
        <v>15</v>
      </c>
      <c r="E5" s="8" t="s">
        <v>15</v>
      </c>
      <c r="F5" s="8" t="s">
        <v>15</v>
      </c>
      <c r="G5" s="7" t="s">
        <v>15</v>
      </c>
      <c r="H5" s="9" t="s">
        <v>15</v>
      </c>
      <c r="I5" s="10" t="s">
        <v>15</v>
      </c>
      <c r="J5" s="7" t="s">
        <v>15</v>
      </c>
      <c r="K5" s="22"/>
      <c r="L5" s="23"/>
      <c r="M5" s="7" t="s">
        <v>15</v>
      </c>
      <c r="N5" s="7" t="s">
        <v>15</v>
      </c>
    </row>
    <row r="6" spans="1:14" ht="51.75" customHeight="1">
      <c r="A6" s="7" t="s">
        <v>16</v>
      </c>
      <c r="B6" s="7"/>
      <c r="C6" s="11">
        <f aca="true" t="shared" si="0" ref="C6:G6">SUM(C7:C41)</f>
        <v>1738672</v>
      </c>
      <c r="D6" s="11">
        <f t="shared" si="0"/>
        <v>362600</v>
      </c>
      <c r="E6" s="12">
        <f t="shared" si="0"/>
        <v>52351</v>
      </c>
      <c r="F6" s="12">
        <f t="shared" si="0"/>
        <v>74989</v>
      </c>
      <c r="G6" s="11">
        <f t="shared" si="0"/>
        <v>127340</v>
      </c>
      <c r="H6" s="13">
        <f aca="true" t="shared" si="1" ref="H6:H41">G6/D6</f>
        <v>0.3511858797573083</v>
      </c>
      <c r="I6" s="7"/>
      <c r="J6" s="7" t="s">
        <v>15</v>
      </c>
      <c r="K6" s="24"/>
      <c r="L6" s="24"/>
      <c r="M6" s="25" t="s">
        <v>15</v>
      </c>
      <c r="N6" s="25" t="s">
        <v>15</v>
      </c>
    </row>
    <row r="7" spans="1:14" ht="72">
      <c r="A7" s="14">
        <f aca="true" t="shared" si="2" ref="A7:A41">ROW()-6</f>
        <v>1</v>
      </c>
      <c r="B7" s="15" t="s">
        <v>17</v>
      </c>
      <c r="C7" s="15">
        <v>4000</v>
      </c>
      <c r="D7" s="15">
        <v>1000</v>
      </c>
      <c r="E7" s="15">
        <v>170</v>
      </c>
      <c r="F7" s="16">
        <v>216</v>
      </c>
      <c r="G7" s="15">
        <f aca="true" t="shared" si="3" ref="G7:G41">SUM(E7:F7)</f>
        <v>386</v>
      </c>
      <c r="H7" s="17">
        <f t="shared" si="1"/>
        <v>0.386</v>
      </c>
      <c r="I7" s="26" t="s">
        <v>151</v>
      </c>
      <c r="J7" s="15" t="s">
        <v>19</v>
      </c>
      <c r="K7" s="27" t="s">
        <v>20</v>
      </c>
      <c r="L7" s="28" t="s">
        <v>152</v>
      </c>
      <c r="M7" s="29" t="s">
        <v>21</v>
      </c>
      <c r="N7" s="29" t="s">
        <v>22</v>
      </c>
    </row>
    <row r="8" spans="1:14" ht="72">
      <c r="A8" s="14">
        <f t="shared" si="2"/>
        <v>2</v>
      </c>
      <c r="B8" s="15" t="s">
        <v>23</v>
      </c>
      <c r="C8" s="15">
        <v>30400</v>
      </c>
      <c r="D8" s="15">
        <v>11000</v>
      </c>
      <c r="E8" s="15">
        <v>1000</v>
      </c>
      <c r="F8" s="16">
        <v>2350</v>
      </c>
      <c r="G8" s="15">
        <f t="shared" si="3"/>
        <v>3350</v>
      </c>
      <c r="H8" s="17">
        <f t="shared" si="1"/>
        <v>0.30454545454545456</v>
      </c>
      <c r="I8" s="30" t="s">
        <v>24</v>
      </c>
      <c r="J8" s="15" t="s">
        <v>19</v>
      </c>
      <c r="K8" s="27" t="s">
        <v>25</v>
      </c>
      <c r="L8" s="28" t="s">
        <v>153</v>
      </c>
      <c r="M8" s="29" t="s">
        <v>26</v>
      </c>
      <c r="N8" s="29" t="s">
        <v>27</v>
      </c>
    </row>
    <row r="9" spans="1:14" ht="36">
      <c r="A9" s="14">
        <f t="shared" si="2"/>
        <v>3</v>
      </c>
      <c r="B9" s="15" t="s">
        <v>28</v>
      </c>
      <c r="C9" s="15">
        <v>7000</v>
      </c>
      <c r="D9" s="15">
        <v>1000</v>
      </c>
      <c r="E9" s="15">
        <v>195</v>
      </c>
      <c r="F9" s="16">
        <v>210</v>
      </c>
      <c r="G9" s="15">
        <f t="shared" si="3"/>
        <v>405</v>
      </c>
      <c r="H9" s="17">
        <f t="shared" si="1"/>
        <v>0.405</v>
      </c>
      <c r="I9" s="26" t="s">
        <v>29</v>
      </c>
      <c r="J9" s="15" t="s">
        <v>19</v>
      </c>
      <c r="K9" s="27" t="s">
        <v>20</v>
      </c>
      <c r="L9" s="28" t="s">
        <v>154</v>
      </c>
      <c r="M9" s="29" t="s">
        <v>30</v>
      </c>
      <c r="N9" s="29" t="s">
        <v>31</v>
      </c>
    </row>
    <row r="10" spans="1:14" ht="48">
      <c r="A10" s="14">
        <f t="shared" si="2"/>
        <v>4</v>
      </c>
      <c r="B10" s="15" t="s">
        <v>32</v>
      </c>
      <c r="C10" s="15">
        <v>455232</v>
      </c>
      <c r="D10" s="15">
        <v>1000</v>
      </c>
      <c r="E10" s="15">
        <v>203</v>
      </c>
      <c r="F10" s="16">
        <v>250</v>
      </c>
      <c r="G10" s="15">
        <f t="shared" si="3"/>
        <v>453</v>
      </c>
      <c r="H10" s="17">
        <f t="shared" si="1"/>
        <v>0.453</v>
      </c>
      <c r="I10" s="17" t="s">
        <v>33</v>
      </c>
      <c r="J10" s="15" t="s">
        <v>19</v>
      </c>
      <c r="K10" s="27" t="s">
        <v>25</v>
      </c>
      <c r="L10" s="28" t="s">
        <v>155</v>
      </c>
      <c r="M10" s="29" t="s">
        <v>34</v>
      </c>
      <c r="N10" s="29" t="s">
        <v>35</v>
      </c>
    </row>
    <row r="11" spans="1:14" ht="72">
      <c r="A11" s="14">
        <f t="shared" si="2"/>
        <v>5</v>
      </c>
      <c r="B11" s="15" t="s">
        <v>36</v>
      </c>
      <c r="C11" s="15">
        <v>12000</v>
      </c>
      <c r="D11" s="15">
        <v>1000</v>
      </c>
      <c r="E11" s="15">
        <v>173</v>
      </c>
      <c r="F11" s="16">
        <v>228</v>
      </c>
      <c r="G11" s="15">
        <f t="shared" si="3"/>
        <v>401</v>
      </c>
      <c r="H11" s="17">
        <f t="shared" si="1"/>
        <v>0.401</v>
      </c>
      <c r="I11" s="17" t="s">
        <v>156</v>
      </c>
      <c r="J11" s="15" t="s">
        <v>19</v>
      </c>
      <c r="K11" s="27" t="s">
        <v>20</v>
      </c>
      <c r="L11" s="28" t="s">
        <v>157</v>
      </c>
      <c r="M11" s="29" t="s">
        <v>38</v>
      </c>
      <c r="N11" s="29" t="s">
        <v>39</v>
      </c>
    </row>
    <row r="12" spans="1:14" ht="84">
      <c r="A12" s="14">
        <f t="shared" si="2"/>
        <v>6</v>
      </c>
      <c r="B12" s="15" t="s">
        <v>40</v>
      </c>
      <c r="C12" s="15">
        <v>17000</v>
      </c>
      <c r="D12" s="15">
        <v>3000</v>
      </c>
      <c r="E12" s="15">
        <v>612</v>
      </c>
      <c r="F12" s="16">
        <v>687</v>
      </c>
      <c r="G12" s="15">
        <f t="shared" si="3"/>
        <v>1299</v>
      </c>
      <c r="H12" s="17">
        <f t="shared" si="1"/>
        <v>0.433</v>
      </c>
      <c r="I12" s="17" t="s">
        <v>41</v>
      </c>
      <c r="J12" s="15" t="s">
        <v>19</v>
      </c>
      <c r="K12" s="27" t="s">
        <v>20</v>
      </c>
      <c r="L12" s="28" t="s">
        <v>157</v>
      </c>
      <c r="M12" s="29" t="s">
        <v>42</v>
      </c>
      <c r="N12" s="29" t="s">
        <v>43</v>
      </c>
    </row>
    <row r="13" spans="1:14" ht="72">
      <c r="A13" s="14">
        <f t="shared" si="2"/>
        <v>7</v>
      </c>
      <c r="B13" s="15" t="s">
        <v>44</v>
      </c>
      <c r="C13" s="15">
        <v>15000</v>
      </c>
      <c r="D13" s="15">
        <v>5000</v>
      </c>
      <c r="E13" s="15">
        <v>855</v>
      </c>
      <c r="F13" s="16">
        <v>1056</v>
      </c>
      <c r="G13" s="15">
        <f t="shared" si="3"/>
        <v>1911</v>
      </c>
      <c r="H13" s="17">
        <f t="shared" si="1"/>
        <v>0.3822</v>
      </c>
      <c r="I13" s="17" t="s">
        <v>158</v>
      </c>
      <c r="J13" s="15" t="s">
        <v>19</v>
      </c>
      <c r="K13" s="27" t="s">
        <v>20</v>
      </c>
      <c r="L13" s="28" t="s">
        <v>157</v>
      </c>
      <c r="M13" s="29" t="s">
        <v>46</v>
      </c>
      <c r="N13" s="29" t="s">
        <v>47</v>
      </c>
    </row>
    <row r="14" spans="1:14" ht="84">
      <c r="A14" s="14">
        <f t="shared" si="2"/>
        <v>8</v>
      </c>
      <c r="B14" s="15" t="s">
        <v>48</v>
      </c>
      <c r="C14" s="15">
        <v>15000</v>
      </c>
      <c r="D14" s="15">
        <v>6000</v>
      </c>
      <c r="E14" s="15">
        <v>822</v>
      </c>
      <c r="F14" s="16">
        <v>1400</v>
      </c>
      <c r="G14" s="15">
        <f t="shared" si="3"/>
        <v>2222</v>
      </c>
      <c r="H14" s="17">
        <f t="shared" si="1"/>
        <v>0.37033333333333335</v>
      </c>
      <c r="I14" s="17" t="s">
        <v>159</v>
      </c>
      <c r="J14" s="15" t="s">
        <v>19</v>
      </c>
      <c r="K14" s="27" t="s">
        <v>25</v>
      </c>
      <c r="L14" s="28" t="s">
        <v>157</v>
      </c>
      <c r="M14" s="29" t="s">
        <v>50</v>
      </c>
      <c r="N14" s="29" t="s">
        <v>51</v>
      </c>
    </row>
    <row r="15" spans="1:14" ht="48">
      <c r="A15" s="14">
        <f t="shared" si="2"/>
        <v>9</v>
      </c>
      <c r="B15" s="15" t="s">
        <v>52</v>
      </c>
      <c r="C15" s="15">
        <v>15000</v>
      </c>
      <c r="D15" s="15">
        <v>4000</v>
      </c>
      <c r="E15" s="15">
        <v>650</v>
      </c>
      <c r="F15" s="16">
        <v>513</v>
      </c>
      <c r="G15" s="15">
        <f t="shared" si="3"/>
        <v>1163</v>
      </c>
      <c r="H15" s="17">
        <f t="shared" si="1"/>
        <v>0.29075</v>
      </c>
      <c r="I15" s="17" t="s">
        <v>160</v>
      </c>
      <c r="J15" s="15" t="s">
        <v>54</v>
      </c>
      <c r="K15" s="27" t="s">
        <v>20</v>
      </c>
      <c r="L15" s="28" t="s">
        <v>157</v>
      </c>
      <c r="M15" s="29" t="s">
        <v>55</v>
      </c>
      <c r="N15" s="29" t="s">
        <v>56</v>
      </c>
    </row>
    <row r="16" spans="1:14" ht="72">
      <c r="A16" s="14">
        <f t="shared" si="2"/>
        <v>10</v>
      </c>
      <c r="B16" s="15" t="s">
        <v>57</v>
      </c>
      <c r="C16" s="15">
        <v>10000</v>
      </c>
      <c r="D16" s="15">
        <v>3000</v>
      </c>
      <c r="E16" s="15">
        <v>373</v>
      </c>
      <c r="F16" s="16">
        <v>778</v>
      </c>
      <c r="G16" s="15">
        <f t="shared" si="3"/>
        <v>1151</v>
      </c>
      <c r="H16" s="17">
        <f t="shared" si="1"/>
        <v>0.38366666666666666</v>
      </c>
      <c r="I16" s="17" t="s">
        <v>161</v>
      </c>
      <c r="J16" s="15" t="s">
        <v>19</v>
      </c>
      <c r="K16" s="27" t="s">
        <v>25</v>
      </c>
      <c r="L16" s="28" t="s">
        <v>157</v>
      </c>
      <c r="M16" s="29" t="s">
        <v>59</v>
      </c>
      <c r="N16" s="29" t="s">
        <v>60</v>
      </c>
    </row>
    <row r="17" spans="1:14" ht="84">
      <c r="A17" s="14">
        <f t="shared" si="2"/>
        <v>11</v>
      </c>
      <c r="B17" s="15" t="s">
        <v>61</v>
      </c>
      <c r="C17" s="15">
        <v>111140</v>
      </c>
      <c r="D17" s="15">
        <v>37000</v>
      </c>
      <c r="E17" s="15">
        <v>5200</v>
      </c>
      <c r="F17" s="16">
        <v>8300</v>
      </c>
      <c r="G17" s="15">
        <f t="shared" si="3"/>
        <v>13500</v>
      </c>
      <c r="H17" s="17">
        <f t="shared" si="1"/>
        <v>0.36486486486486486</v>
      </c>
      <c r="I17" s="31" t="s">
        <v>162</v>
      </c>
      <c r="J17" s="15" t="s">
        <v>19</v>
      </c>
      <c r="K17" s="27" t="s">
        <v>63</v>
      </c>
      <c r="L17" s="28" t="s">
        <v>163</v>
      </c>
      <c r="M17" s="29" t="s">
        <v>64</v>
      </c>
      <c r="N17" s="29" t="s">
        <v>65</v>
      </c>
    </row>
    <row r="18" spans="1:14" ht="48">
      <c r="A18" s="14">
        <f t="shared" si="2"/>
        <v>12</v>
      </c>
      <c r="B18" s="15" t="s">
        <v>66</v>
      </c>
      <c r="C18" s="15">
        <v>10000</v>
      </c>
      <c r="D18" s="15">
        <v>3000</v>
      </c>
      <c r="E18" s="15">
        <v>550</v>
      </c>
      <c r="F18" s="16">
        <v>563</v>
      </c>
      <c r="G18" s="15">
        <f t="shared" si="3"/>
        <v>1113</v>
      </c>
      <c r="H18" s="17">
        <f t="shared" si="1"/>
        <v>0.371</v>
      </c>
      <c r="I18" s="17" t="s">
        <v>164</v>
      </c>
      <c r="J18" s="15" t="s">
        <v>19</v>
      </c>
      <c r="K18" s="27" t="s">
        <v>20</v>
      </c>
      <c r="L18" s="28" t="s">
        <v>155</v>
      </c>
      <c r="M18" s="29" t="s">
        <v>68</v>
      </c>
      <c r="N18" s="29" t="s">
        <v>69</v>
      </c>
    </row>
    <row r="19" spans="1:14" ht="84">
      <c r="A19" s="14">
        <f t="shared" si="2"/>
        <v>13</v>
      </c>
      <c r="B19" s="15" t="s">
        <v>70</v>
      </c>
      <c r="C19" s="15">
        <v>9000</v>
      </c>
      <c r="D19" s="15">
        <v>1000</v>
      </c>
      <c r="E19" s="15">
        <v>173</v>
      </c>
      <c r="F19" s="16">
        <v>130</v>
      </c>
      <c r="G19" s="15">
        <f t="shared" si="3"/>
        <v>303</v>
      </c>
      <c r="H19" s="17">
        <f t="shared" si="1"/>
        <v>0.303</v>
      </c>
      <c r="I19" s="26" t="s">
        <v>165</v>
      </c>
      <c r="J19" s="15" t="s">
        <v>54</v>
      </c>
      <c r="K19" s="27" t="s">
        <v>20</v>
      </c>
      <c r="L19" s="28" t="s">
        <v>153</v>
      </c>
      <c r="M19" s="29" t="s">
        <v>72</v>
      </c>
      <c r="N19" s="29" t="s">
        <v>73</v>
      </c>
    </row>
    <row r="20" spans="1:14" ht="36">
      <c r="A20" s="14">
        <f t="shared" si="2"/>
        <v>14</v>
      </c>
      <c r="B20" s="15" t="s">
        <v>74</v>
      </c>
      <c r="C20" s="15">
        <v>5000</v>
      </c>
      <c r="D20" s="15">
        <v>2000</v>
      </c>
      <c r="E20" s="15">
        <v>352</v>
      </c>
      <c r="F20" s="16">
        <v>421</v>
      </c>
      <c r="G20" s="15">
        <f t="shared" si="3"/>
        <v>773</v>
      </c>
      <c r="H20" s="17">
        <f t="shared" si="1"/>
        <v>0.3865</v>
      </c>
      <c r="I20" s="17" t="s">
        <v>166</v>
      </c>
      <c r="J20" s="15" t="s">
        <v>19</v>
      </c>
      <c r="K20" s="27" t="s">
        <v>20</v>
      </c>
      <c r="L20" s="28" t="s">
        <v>167</v>
      </c>
      <c r="M20" s="29" t="s">
        <v>76</v>
      </c>
      <c r="N20" s="29" t="s">
        <v>77</v>
      </c>
    </row>
    <row r="21" spans="1:14" ht="48">
      <c r="A21" s="14">
        <f t="shared" si="2"/>
        <v>15</v>
      </c>
      <c r="B21" s="15" t="s">
        <v>78</v>
      </c>
      <c r="C21" s="15">
        <v>24000</v>
      </c>
      <c r="D21" s="15">
        <v>6500</v>
      </c>
      <c r="E21" s="15">
        <v>1205</v>
      </c>
      <c r="F21" s="16">
        <v>647</v>
      </c>
      <c r="G21" s="15">
        <f t="shared" si="3"/>
        <v>1852</v>
      </c>
      <c r="H21" s="17">
        <f t="shared" si="1"/>
        <v>0.28492307692307695</v>
      </c>
      <c r="I21" s="26" t="s">
        <v>79</v>
      </c>
      <c r="J21" s="15" t="s">
        <v>54</v>
      </c>
      <c r="K21" s="27" t="s">
        <v>20</v>
      </c>
      <c r="L21" s="28" t="s">
        <v>152</v>
      </c>
      <c r="M21" s="29" t="s">
        <v>80</v>
      </c>
      <c r="N21" s="29" t="s">
        <v>81</v>
      </c>
    </row>
    <row r="22" spans="1:14" ht="60">
      <c r="A22" s="14">
        <f t="shared" si="2"/>
        <v>16</v>
      </c>
      <c r="B22" s="15" t="s">
        <v>82</v>
      </c>
      <c r="C22" s="15">
        <v>11000</v>
      </c>
      <c r="D22" s="15">
        <v>4000</v>
      </c>
      <c r="E22" s="15">
        <v>733</v>
      </c>
      <c r="F22" s="16">
        <v>417</v>
      </c>
      <c r="G22" s="15">
        <f t="shared" si="3"/>
        <v>1150</v>
      </c>
      <c r="H22" s="17">
        <f t="shared" si="1"/>
        <v>0.2875</v>
      </c>
      <c r="I22" s="26" t="s">
        <v>79</v>
      </c>
      <c r="J22" s="15" t="s">
        <v>54</v>
      </c>
      <c r="K22" s="27" t="s">
        <v>20</v>
      </c>
      <c r="L22" s="28" t="s">
        <v>168</v>
      </c>
      <c r="M22" s="29" t="s">
        <v>83</v>
      </c>
      <c r="N22" s="29" t="s">
        <v>81</v>
      </c>
    </row>
    <row r="23" spans="1:14" ht="60">
      <c r="A23" s="14">
        <f t="shared" si="2"/>
        <v>17</v>
      </c>
      <c r="B23" s="15" t="s">
        <v>84</v>
      </c>
      <c r="C23" s="15">
        <v>155000</v>
      </c>
      <c r="D23" s="15">
        <v>49100</v>
      </c>
      <c r="E23" s="15">
        <v>7630</v>
      </c>
      <c r="F23" s="16">
        <v>12333</v>
      </c>
      <c r="G23" s="15">
        <f t="shared" si="3"/>
        <v>19963</v>
      </c>
      <c r="H23" s="17">
        <f t="shared" si="1"/>
        <v>0.4065784114052953</v>
      </c>
      <c r="I23" s="26" t="s">
        <v>79</v>
      </c>
      <c r="J23" s="15" t="s">
        <v>54</v>
      </c>
      <c r="K23" s="27" t="s">
        <v>25</v>
      </c>
      <c r="L23" s="28" t="s">
        <v>154</v>
      </c>
      <c r="M23" s="29" t="s">
        <v>85</v>
      </c>
      <c r="N23" s="29" t="s">
        <v>81</v>
      </c>
    </row>
    <row r="24" spans="1:14" ht="108">
      <c r="A24" s="14">
        <f t="shared" si="2"/>
        <v>18</v>
      </c>
      <c r="B24" s="15" t="s">
        <v>86</v>
      </c>
      <c r="C24" s="15">
        <v>57000</v>
      </c>
      <c r="D24" s="15">
        <v>20000</v>
      </c>
      <c r="E24" s="15">
        <v>2860</v>
      </c>
      <c r="F24" s="16">
        <v>4600</v>
      </c>
      <c r="G24" s="15">
        <f t="shared" si="3"/>
        <v>7460</v>
      </c>
      <c r="H24" s="17">
        <f t="shared" si="1"/>
        <v>0.373</v>
      </c>
      <c r="I24" s="26" t="s">
        <v>169</v>
      </c>
      <c r="J24" s="15" t="s">
        <v>19</v>
      </c>
      <c r="K24" s="27" t="s">
        <v>20</v>
      </c>
      <c r="L24" s="28" t="s">
        <v>157</v>
      </c>
      <c r="M24" s="29" t="s">
        <v>88</v>
      </c>
      <c r="N24" s="29" t="s">
        <v>89</v>
      </c>
    </row>
    <row r="25" spans="1:14" ht="48">
      <c r="A25" s="14">
        <f t="shared" si="2"/>
        <v>19</v>
      </c>
      <c r="B25" s="15" t="s">
        <v>90</v>
      </c>
      <c r="C25" s="15">
        <v>200000</v>
      </c>
      <c r="D25" s="15">
        <v>3500</v>
      </c>
      <c r="E25" s="15">
        <v>0</v>
      </c>
      <c r="F25" s="16">
        <v>0</v>
      </c>
      <c r="G25" s="15">
        <f t="shared" si="3"/>
        <v>0</v>
      </c>
      <c r="H25" s="17">
        <f t="shared" si="1"/>
        <v>0</v>
      </c>
      <c r="I25" s="26" t="s">
        <v>91</v>
      </c>
      <c r="J25" s="15" t="s">
        <v>54</v>
      </c>
      <c r="K25" s="27" t="s">
        <v>20</v>
      </c>
      <c r="L25" s="28" t="s">
        <v>157</v>
      </c>
      <c r="M25" s="29" t="s">
        <v>92</v>
      </c>
      <c r="N25" s="29" t="s">
        <v>93</v>
      </c>
    </row>
    <row r="26" spans="1:14" ht="48">
      <c r="A26" s="14">
        <f t="shared" si="2"/>
        <v>20</v>
      </c>
      <c r="B26" s="15" t="s">
        <v>94</v>
      </c>
      <c r="C26" s="15">
        <v>15000</v>
      </c>
      <c r="D26" s="15">
        <v>5000</v>
      </c>
      <c r="E26" s="15">
        <v>1032</v>
      </c>
      <c r="F26" s="16">
        <v>570</v>
      </c>
      <c r="G26" s="15">
        <f t="shared" si="3"/>
        <v>1602</v>
      </c>
      <c r="H26" s="17">
        <f t="shared" si="1"/>
        <v>0.3204</v>
      </c>
      <c r="I26" s="26" t="s">
        <v>95</v>
      </c>
      <c r="J26" s="15" t="s">
        <v>54</v>
      </c>
      <c r="K26" s="27" t="s">
        <v>20</v>
      </c>
      <c r="L26" s="28" t="s">
        <v>157</v>
      </c>
      <c r="M26" s="29" t="s">
        <v>96</v>
      </c>
      <c r="N26" s="29" t="s">
        <v>97</v>
      </c>
    </row>
    <row r="27" spans="1:14" ht="60">
      <c r="A27" s="14">
        <f t="shared" si="2"/>
        <v>21</v>
      </c>
      <c r="B27" s="15" t="s">
        <v>98</v>
      </c>
      <c r="C27" s="15">
        <v>5000</v>
      </c>
      <c r="D27" s="15">
        <v>2000</v>
      </c>
      <c r="E27" s="15">
        <v>221</v>
      </c>
      <c r="F27" s="16">
        <v>303</v>
      </c>
      <c r="G27" s="15">
        <f t="shared" si="3"/>
        <v>524</v>
      </c>
      <c r="H27" s="17">
        <f t="shared" si="1"/>
        <v>0.262</v>
      </c>
      <c r="I27" s="26" t="s">
        <v>95</v>
      </c>
      <c r="J27" s="15" t="s">
        <v>54</v>
      </c>
      <c r="K27" s="27" t="s">
        <v>20</v>
      </c>
      <c r="L27" s="28" t="s">
        <v>163</v>
      </c>
      <c r="M27" s="29" t="s">
        <v>99</v>
      </c>
      <c r="N27" s="29" t="s">
        <v>100</v>
      </c>
    </row>
    <row r="28" spans="1:14" ht="48">
      <c r="A28" s="14">
        <f t="shared" si="2"/>
        <v>22</v>
      </c>
      <c r="B28" s="15" t="s">
        <v>101</v>
      </c>
      <c r="C28" s="15">
        <v>5000</v>
      </c>
      <c r="D28" s="15">
        <v>2500</v>
      </c>
      <c r="E28" s="15">
        <v>335</v>
      </c>
      <c r="F28" s="16">
        <v>350</v>
      </c>
      <c r="G28" s="15">
        <f t="shared" si="3"/>
        <v>685</v>
      </c>
      <c r="H28" s="17">
        <f t="shared" si="1"/>
        <v>0.274</v>
      </c>
      <c r="I28" s="26" t="s">
        <v>95</v>
      </c>
      <c r="J28" s="15" t="s">
        <v>54</v>
      </c>
      <c r="K28" s="27" t="s">
        <v>20</v>
      </c>
      <c r="L28" s="28" t="s">
        <v>163</v>
      </c>
      <c r="M28" s="29" t="s">
        <v>102</v>
      </c>
      <c r="N28" s="29" t="s">
        <v>103</v>
      </c>
    </row>
    <row r="29" spans="1:14" ht="48">
      <c r="A29" s="14">
        <f t="shared" si="2"/>
        <v>23</v>
      </c>
      <c r="B29" s="15" t="s">
        <v>104</v>
      </c>
      <c r="C29" s="15">
        <v>30000</v>
      </c>
      <c r="D29" s="15">
        <v>5000</v>
      </c>
      <c r="E29" s="15">
        <v>954</v>
      </c>
      <c r="F29" s="16">
        <v>751</v>
      </c>
      <c r="G29" s="15">
        <f t="shared" si="3"/>
        <v>1705</v>
      </c>
      <c r="H29" s="17">
        <f t="shared" si="1"/>
        <v>0.341</v>
      </c>
      <c r="I29" s="26" t="s">
        <v>170</v>
      </c>
      <c r="J29" s="15" t="s">
        <v>54</v>
      </c>
      <c r="K29" s="27" t="s">
        <v>20</v>
      </c>
      <c r="L29" s="28" t="s">
        <v>157</v>
      </c>
      <c r="M29" s="29" t="s">
        <v>106</v>
      </c>
      <c r="N29" s="29" t="s">
        <v>107</v>
      </c>
    </row>
    <row r="30" spans="1:14" ht="132">
      <c r="A30" s="14">
        <f t="shared" si="2"/>
        <v>24</v>
      </c>
      <c r="B30" s="15" t="s">
        <v>108</v>
      </c>
      <c r="C30" s="15">
        <v>40000</v>
      </c>
      <c r="D30" s="15">
        <v>15000</v>
      </c>
      <c r="E30" s="15">
        <v>2162</v>
      </c>
      <c r="F30" s="16">
        <v>2258</v>
      </c>
      <c r="G30" s="15">
        <f t="shared" si="3"/>
        <v>4420</v>
      </c>
      <c r="H30" s="17">
        <f t="shared" si="1"/>
        <v>0.2946666666666667</v>
      </c>
      <c r="I30" s="26" t="s">
        <v>171</v>
      </c>
      <c r="J30" s="15" t="s">
        <v>54</v>
      </c>
      <c r="K30" s="27" t="s">
        <v>20</v>
      </c>
      <c r="L30" s="28" t="s">
        <v>157</v>
      </c>
      <c r="M30" s="29" t="s">
        <v>109</v>
      </c>
      <c r="N30" s="29" t="s">
        <v>107</v>
      </c>
    </row>
    <row r="31" spans="1:14" ht="72">
      <c r="A31" s="14">
        <f t="shared" si="2"/>
        <v>25</v>
      </c>
      <c r="B31" s="15" t="s">
        <v>110</v>
      </c>
      <c r="C31" s="15">
        <v>289400</v>
      </c>
      <c r="D31" s="15">
        <v>90000</v>
      </c>
      <c r="E31" s="15">
        <v>8005</v>
      </c>
      <c r="F31" s="16">
        <v>18380</v>
      </c>
      <c r="G31" s="15">
        <f t="shared" si="3"/>
        <v>26385</v>
      </c>
      <c r="H31" s="17">
        <f t="shared" si="1"/>
        <v>0.2931666666666667</v>
      </c>
      <c r="I31" s="26" t="s">
        <v>111</v>
      </c>
      <c r="J31" s="15" t="s">
        <v>54</v>
      </c>
      <c r="K31" s="27" t="s">
        <v>20</v>
      </c>
      <c r="L31" s="28" t="s">
        <v>152</v>
      </c>
      <c r="M31" s="29" t="s">
        <v>112</v>
      </c>
      <c r="N31" s="29" t="s">
        <v>113</v>
      </c>
    </row>
    <row r="32" spans="1:14" ht="96">
      <c r="A32" s="14">
        <f t="shared" si="2"/>
        <v>26</v>
      </c>
      <c r="B32" s="15" t="s">
        <v>114</v>
      </c>
      <c r="C32" s="15">
        <v>40000</v>
      </c>
      <c r="D32" s="15">
        <v>5500</v>
      </c>
      <c r="E32" s="15">
        <v>512</v>
      </c>
      <c r="F32" s="16">
        <v>1201</v>
      </c>
      <c r="G32" s="15">
        <f t="shared" si="3"/>
        <v>1713</v>
      </c>
      <c r="H32" s="17">
        <f t="shared" si="1"/>
        <v>0.31145454545454543</v>
      </c>
      <c r="I32" s="26" t="s">
        <v>115</v>
      </c>
      <c r="J32" s="15" t="s">
        <v>54</v>
      </c>
      <c r="K32" s="27" t="s">
        <v>20</v>
      </c>
      <c r="L32" s="28" t="s">
        <v>172</v>
      </c>
      <c r="M32" s="29" t="s">
        <v>116</v>
      </c>
      <c r="N32" s="29" t="s">
        <v>117</v>
      </c>
    </row>
    <row r="33" spans="1:14" ht="60">
      <c r="A33" s="14">
        <f t="shared" si="2"/>
        <v>27</v>
      </c>
      <c r="B33" s="15" t="s">
        <v>118</v>
      </c>
      <c r="C33" s="15">
        <v>20000</v>
      </c>
      <c r="D33" s="15">
        <v>5000</v>
      </c>
      <c r="E33" s="15">
        <v>883</v>
      </c>
      <c r="F33" s="16">
        <v>622</v>
      </c>
      <c r="G33" s="15">
        <f t="shared" si="3"/>
        <v>1505</v>
      </c>
      <c r="H33" s="17">
        <f t="shared" si="1"/>
        <v>0.301</v>
      </c>
      <c r="I33" s="26" t="s">
        <v>119</v>
      </c>
      <c r="J33" s="15" t="s">
        <v>54</v>
      </c>
      <c r="K33" s="27" t="s">
        <v>20</v>
      </c>
      <c r="L33" s="28" t="s">
        <v>155</v>
      </c>
      <c r="M33" s="29" t="s">
        <v>120</v>
      </c>
      <c r="N33" s="29" t="s">
        <v>121</v>
      </c>
    </row>
    <row r="34" spans="1:14" ht="108">
      <c r="A34" s="14">
        <f t="shared" si="2"/>
        <v>28</v>
      </c>
      <c r="B34" s="15" t="s">
        <v>122</v>
      </c>
      <c r="C34" s="15">
        <v>10000</v>
      </c>
      <c r="D34" s="15">
        <v>3000</v>
      </c>
      <c r="E34" s="15">
        <v>503</v>
      </c>
      <c r="F34" s="16">
        <v>495</v>
      </c>
      <c r="G34" s="15">
        <f t="shared" si="3"/>
        <v>998</v>
      </c>
      <c r="H34" s="17">
        <f t="shared" si="1"/>
        <v>0.33266666666666667</v>
      </c>
      <c r="I34" s="26" t="s">
        <v>123</v>
      </c>
      <c r="J34" s="15" t="s">
        <v>54</v>
      </c>
      <c r="K34" s="27" t="s">
        <v>20</v>
      </c>
      <c r="L34" s="28" t="s">
        <v>155</v>
      </c>
      <c r="M34" s="29" t="s">
        <v>124</v>
      </c>
      <c r="N34" s="29" t="s">
        <v>125</v>
      </c>
    </row>
    <row r="35" spans="1:14" ht="48">
      <c r="A35" s="18">
        <f t="shared" si="2"/>
        <v>29</v>
      </c>
      <c r="B35" s="15" t="s">
        <v>126</v>
      </c>
      <c r="C35" s="15">
        <v>3000</v>
      </c>
      <c r="D35" s="15">
        <v>1000</v>
      </c>
      <c r="E35" s="15">
        <v>206</v>
      </c>
      <c r="F35" s="16">
        <v>91</v>
      </c>
      <c r="G35" s="15">
        <f t="shared" si="3"/>
        <v>297</v>
      </c>
      <c r="H35" s="17">
        <f t="shared" si="1"/>
        <v>0.297</v>
      </c>
      <c r="I35" s="26" t="s">
        <v>127</v>
      </c>
      <c r="J35" s="15" t="s">
        <v>54</v>
      </c>
      <c r="K35" s="27" t="s">
        <v>20</v>
      </c>
      <c r="L35" s="28" t="s">
        <v>153</v>
      </c>
      <c r="M35" s="29" t="s">
        <v>128</v>
      </c>
      <c r="N35" s="29" t="s">
        <v>129</v>
      </c>
    </row>
    <row r="36" spans="1:14" ht="108">
      <c r="A36" s="18">
        <f t="shared" si="2"/>
        <v>30</v>
      </c>
      <c r="B36" s="15" t="s">
        <v>130</v>
      </c>
      <c r="C36" s="15">
        <v>5000</v>
      </c>
      <c r="D36" s="15">
        <v>500</v>
      </c>
      <c r="E36" s="15">
        <v>115</v>
      </c>
      <c r="F36" s="16">
        <v>25</v>
      </c>
      <c r="G36" s="15">
        <f t="shared" si="3"/>
        <v>140</v>
      </c>
      <c r="H36" s="17">
        <f t="shared" si="1"/>
        <v>0.28</v>
      </c>
      <c r="I36" s="26" t="s">
        <v>95</v>
      </c>
      <c r="J36" s="15" t="s">
        <v>54</v>
      </c>
      <c r="K36" s="27" t="s">
        <v>20</v>
      </c>
      <c r="L36" s="28" t="s">
        <v>173</v>
      </c>
      <c r="M36" s="29" t="s">
        <v>131</v>
      </c>
      <c r="N36" s="29" t="s">
        <v>132</v>
      </c>
    </row>
    <row r="37" spans="1:14" ht="60">
      <c r="A37" s="18">
        <f t="shared" si="2"/>
        <v>31</v>
      </c>
      <c r="B37" s="15" t="s">
        <v>133</v>
      </c>
      <c r="C37" s="15">
        <v>85500</v>
      </c>
      <c r="D37" s="15">
        <v>57000</v>
      </c>
      <c r="E37" s="15">
        <v>11900</v>
      </c>
      <c r="F37" s="16">
        <v>14000</v>
      </c>
      <c r="G37" s="15">
        <f t="shared" si="3"/>
        <v>25900</v>
      </c>
      <c r="H37" s="17">
        <f t="shared" si="1"/>
        <v>0.4543859649122807</v>
      </c>
      <c r="I37" s="26" t="s">
        <v>134</v>
      </c>
      <c r="J37" s="15" t="s">
        <v>54</v>
      </c>
      <c r="K37" s="27" t="s">
        <v>20</v>
      </c>
      <c r="L37" s="28" t="s">
        <v>154</v>
      </c>
      <c r="M37" s="29" t="s">
        <v>135</v>
      </c>
      <c r="N37" s="29" t="s">
        <v>136</v>
      </c>
    </row>
    <row r="38" spans="1:14" ht="60">
      <c r="A38" s="18">
        <f t="shared" si="2"/>
        <v>32</v>
      </c>
      <c r="B38" s="15" t="s">
        <v>137</v>
      </c>
      <c r="C38" s="15">
        <v>3000</v>
      </c>
      <c r="D38" s="15">
        <v>1000</v>
      </c>
      <c r="E38" s="15">
        <v>175</v>
      </c>
      <c r="F38" s="16">
        <v>116</v>
      </c>
      <c r="G38" s="15">
        <f t="shared" si="3"/>
        <v>291</v>
      </c>
      <c r="H38" s="17">
        <f t="shared" si="1"/>
        <v>0.291</v>
      </c>
      <c r="I38" s="26" t="s">
        <v>79</v>
      </c>
      <c r="J38" s="15" t="s">
        <v>54</v>
      </c>
      <c r="K38" s="27" t="s">
        <v>20</v>
      </c>
      <c r="L38" s="28" t="s">
        <v>168</v>
      </c>
      <c r="M38" s="29" t="s">
        <v>138</v>
      </c>
      <c r="N38" s="29" t="s">
        <v>139</v>
      </c>
    </row>
    <row r="39" spans="1:14" ht="48">
      <c r="A39" s="18">
        <f t="shared" si="2"/>
        <v>33</v>
      </c>
      <c r="B39" s="15" t="s">
        <v>140</v>
      </c>
      <c r="C39" s="15">
        <v>10000</v>
      </c>
      <c r="D39" s="15">
        <v>3500</v>
      </c>
      <c r="E39" s="15">
        <v>685</v>
      </c>
      <c r="F39" s="16">
        <v>318</v>
      </c>
      <c r="G39" s="15">
        <f t="shared" si="3"/>
        <v>1003</v>
      </c>
      <c r="H39" s="17">
        <f t="shared" si="1"/>
        <v>0.2865714285714286</v>
      </c>
      <c r="I39" s="26" t="s">
        <v>79</v>
      </c>
      <c r="J39" s="15" t="s">
        <v>54</v>
      </c>
      <c r="K39" s="27" t="s">
        <v>20</v>
      </c>
      <c r="L39" s="28" t="s">
        <v>154</v>
      </c>
      <c r="M39" s="29" t="s">
        <v>141</v>
      </c>
      <c r="N39" s="29" t="s">
        <v>142</v>
      </c>
    </row>
    <row r="40" spans="1:14" ht="48">
      <c r="A40" s="18">
        <f t="shared" si="2"/>
        <v>34</v>
      </c>
      <c r="B40" s="15" t="s">
        <v>143</v>
      </c>
      <c r="C40" s="15">
        <v>10000</v>
      </c>
      <c r="D40" s="15">
        <v>3500</v>
      </c>
      <c r="E40" s="15">
        <v>692</v>
      </c>
      <c r="F40" s="16">
        <v>320</v>
      </c>
      <c r="G40" s="15">
        <f t="shared" si="3"/>
        <v>1012</v>
      </c>
      <c r="H40" s="17">
        <f t="shared" si="1"/>
        <v>0.28914285714285715</v>
      </c>
      <c r="I40" s="26" t="s">
        <v>79</v>
      </c>
      <c r="J40" s="15" t="s">
        <v>54</v>
      </c>
      <c r="K40" s="27" t="s">
        <v>20</v>
      </c>
      <c r="L40" s="28" t="s">
        <v>154</v>
      </c>
      <c r="M40" s="29" t="s">
        <v>144</v>
      </c>
      <c r="N40" s="29" t="s">
        <v>142</v>
      </c>
    </row>
    <row r="41" spans="1:14" ht="60">
      <c r="A41" s="18">
        <f t="shared" si="2"/>
        <v>35</v>
      </c>
      <c r="B41" s="15" t="s">
        <v>145</v>
      </c>
      <c r="C41" s="15">
        <v>5000</v>
      </c>
      <c r="D41" s="15">
        <v>1000</v>
      </c>
      <c r="E41" s="15">
        <v>215</v>
      </c>
      <c r="F41" s="16">
        <v>90</v>
      </c>
      <c r="G41" s="15">
        <f t="shared" si="3"/>
        <v>305</v>
      </c>
      <c r="H41" s="17">
        <f t="shared" si="1"/>
        <v>0.305</v>
      </c>
      <c r="I41" s="26" t="s">
        <v>174</v>
      </c>
      <c r="J41" s="15" t="s">
        <v>54</v>
      </c>
      <c r="K41" s="27" t="s">
        <v>20</v>
      </c>
      <c r="L41" s="28" t="s">
        <v>168</v>
      </c>
      <c r="M41" s="29" t="s">
        <v>147</v>
      </c>
      <c r="N41" s="29" t="s">
        <v>148</v>
      </c>
    </row>
  </sheetData>
  <sheetProtection/>
  <protectedRanges>
    <protectedRange sqref="M16" name="区域1_8_1_3"/>
    <protectedRange sqref="C16 C14" name="区域1_8_1_2"/>
    <protectedRange sqref="D18:D19" name="区域1_8_1_2_1"/>
    <protectedRange sqref="J14 J16" name="区域1_8_1_4"/>
  </protectedRanges>
  <mergeCells count="16">
    <mergeCell ref="A3:N3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N2"/>
  </mergeCells>
  <printOptions/>
  <pageMargins left="0.15694444444444444" right="0.19652777777777777" top="0.19652777777777777" bottom="0.2361111111111111" header="0.15694444444444444" footer="0.2361111111111111"/>
  <pageSetup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2022-07-25T11:05:16Z</cp:lastPrinted>
  <dcterms:created xsi:type="dcterms:W3CDTF">1996-12-17T09:32:42Z</dcterms:created>
  <dcterms:modified xsi:type="dcterms:W3CDTF">2024-06-28T07:33:56Z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D261E48474904FC98D5F73E025958916</vt:lpwstr>
  </property>
  <property fmtid="{D5CDD505-2E9C-101B-9397-08002B2CF9AE}" pid="5" name="commonda">
    <vt:lpwstr>eyJoZGlkIjoiZjIwM2UyMTIyMzg4YzFjYzU0OGE3ZGRlZjI3Y2YwYmYifQ==</vt:lpwstr>
  </property>
  <property fmtid="{D5CDD505-2E9C-101B-9397-08002B2CF9AE}" pid="6" name="KSOReadingLayo">
    <vt:bool>true</vt:bool>
  </property>
</Properties>
</file>