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activeTab="1"/>
  </bookViews>
  <sheets>
    <sheet name="公式版" sheetId="1" r:id="rId1"/>
    <sheet name="复制印刷版" sheetId="2" r:id="rId2"/>
    <sheet name="Sheet2" sheetId="3" r:id="rId3"/>
    <sheet name="Sheet3" sheetId="4" r:id="rId4"/>
  </sheets>
  <externalReferences>
    <externalReference r:id="rId7"/>
    <externalReference r:id="rId8"/>
    <externalReference r:id="rId9"/>
    <externalReference r:id="rId10"/>
    <externalReference r:id="rId11"/>
  </externalReferences>
  <definedNames>
    <definedName name="_xlnm.Print_Area" localSheetId="0">'公式版'!$A$1:$AQ$290</definedName>
    <definedName name="_xlnm.Print_Titles" localSheetId="0">'公式版'!$3:$5</definedName>
    <definedName name="_xlnm.Print_Area" localSheetId="1">'复制印刷版'!$A$1:$AQ$299</definedName>
    <definedName name="_xlnm.Print_Titles" localSheetId="1">'复制印刷版'!$3:$5</definedName>
    <definedName name="_xlnm._FilterDatabase" localSheetId="0" hidden="1">'公式版'!$A$5:$AT$290</definedName>
    <definedName name="_xlnm._FilterDatabase" localSheetId="1" hidden="1">'复制印刷版'!$A$5:$AT$299</definedName>
  </definedNames>
  <calcPr fullCalcOnLoad="1"/>
</workbook>
</file>

<file path=xl/sharedStrings.xml><?xml version="1.0" encoding="utf-8"?>
<sst xmlns="http://schemas.openxmlformats.org/spreadsheetml/2006/main" count="1988" uniqueCount="369">
  <si>
    <t>附件3</t>
  </si>
  <si>
    <t>2023年第4季度市政务服务中心窗口人员绩效考核成绩名次表</t>
  </si>
  <si>
    <t>序号</t>
  </si>
  <si>
    <t>姓名</t>
  </si>
  <si>
    <t>窗口</t>
  </si>
  <si>
    <t>工作纪律
30
分</t>
  </si>
  <si>
    <t>服
务
规
范
20
分</t>
  </si>
  <si>
    <t>办件规范
30
分</t>
  </si>
  <si>
    <t>群众评议
10
分</t>
  </si>
  <si>
    <t>奖
励
分
10
分</t>
  </si>
  <si>
    <t>综合
得分</t>
  </si>
  <si>
    <t>排
名</t>
  </si>
  <si>
    <t>重点加分点</t>
  </si>
  <si>
    <t>重点扣分点</t>
  </si>
  <si>
    <t>一
票
否
决</t>
  </si>
  <si>
    <t>前台
激励</t>
  </si>
  <si>
    <t>季度
满勤</t>
  </si>
  <si>
    <t>办件量</t>
  </si>
  <si>
    <t>绿色
通道</t>
  </si>
  <si>
    <t>优质
服务</t>
  </si>
  <si>
    <t>节假日
不打烊</t>
  </si>
  <si>
    <t>执笔
信息</t>
  </si>
  <si>
    <t>个人
荣誉</t>
  </si>
  <si>
    <t>红旗
窗口</t>
  </si>
  <si>
    <t>配合
工作</t>
  </si>
  <si>
    <t>其
他</t>
  </si>
  <si>
    <t>工作
纪律</t>
  </si>
  <si>
    <t>会议
考勤</t>
  </si>
  <si>
    <t>行为
规范</t>
  </si>
  <si>
    <t>办件规范</t>
  </si>
  <si>
    <t>投诉处理</t>
  </si>
  <si>
    <t>效能
通报</t>
  </si>
  <si>
    <t>加
分</t>
  </si>
  <si>
    <t>即办
档位</t>
  </si>
  <si>
    <t>承诺
档位</t>
  </si>
  <si>
    <t>件
数</t>
  </si>
  <si>
    <t>次
数</t>
  </si>
  <si>
    <t>天
数</t>
  </si>
  <si>
    <t>篇
幅</t>
  </si>
  <si>
    <t>加分</t>
  </si>
  <si>
    <t>负责人</t>
  </si>
  <si>
    <t>扣
分</t>
  </si>
  <si>
    <t>次数</t>
  </si>
  <si>
    <t>扣分</t>
  </si>
  <si>
    <t>戴丽君</t>
  </si>
  <si>
    <t>公安治安户政</t>
  </si>
  <si>
    <t>黄碧莲</t>
  </si>
  <si>
    <t>陈健康</t>
  </si>
  <si>
    <t>残联</t>
  </si>
  <si>
    <t>翁培云</t>
  </si>
  <si>
    <t>闫蕊</t>
  </si>
  <si>
    <t>市场监督管理</t>
  </si>
  <si>
    <t>林君虹</t>
  </si>
  <si>
    <t>蔡梅芳</t>
  </si>
  <si>
    <t>陈锦云</t>
  </si>
  <si>
    <t>陈婉茹</t>
  </si>
  <si>
    <t>贺雅琳</t>
  </si>
  <si>
    <t>黄晓东</t>
  </si>
  <si>
    <t>黄雪霞</t>
  </si>
  <si>
    <t>蔡珊珊</t>
  </si>
  <si>
    <t>陈珊珊</t>
  </si>
  <si>
    <t>洪俊煌</t>
  </si>
  <si>
    <t>李宝宝</t>
  </si>
  <si>
    <t>孙敏燕</t>
  </si>
  <si>
    <t>吴淳淳</t>
  </si>
  <si>
    <t>杨巧玲</t>
  </si>
  <si>
    <t>郑萍萍</t>
  </si>
  <si>
    <t>庄晰豪</t>
  </si>
  <si>
    <t>许培英</t>
  </si>
  <si>
    <t>文化和旅游</t>
  </si>
  <si>
    <t>林蔚萍</t>
  </si>
  <si>
    <t>苏仲慎</t>
  </si>
  <si>
    <t>农业农村</t>
  </si>
  <si>
    <t>陈津铌</t>
  </si>
  <si>
    <t>陈长伍</t>
  </si>
  <si>
    <t>许燕贞</t>
  </si>
  <si>
    <t>黄月云</t>
  </si>
  <si>
    <t>民政</t>
  </si>
  <si>
    <t>林雅茹</t>
  </si>
  <si>
    <t>冯丽芳</t>
  </si>
  <si>
    <t>教育</t>
  </si>
  <si>
    <t>丁依晴</t>
  </si>
  <si>
    <t>陈燕燕</t>
  </si>
  <si>
    <t>城市管理</t>
  </si>
  <si>
    <t>庄诗颖</t>
  </si>
  <si>
    <t>童方杰</t>
  </si>
  <si>
    <t>卫生健康</t>
  </si>
  <si>
    <t>曾利周</t>
  </si>
  <si>
    <t>陈颖</t>
  </si>
  <si>
    <t>王裕钢</t>
  </si>
  <si>
    <t>上官美好</t>
  </si>
  <si>
    <t>曾秋月</t>
  </si>
  <si>
    <t>洪雅莹</t>
  </si>
  <si>
    <t>许凤仪</t>
  </si>
  <si>
    <t>侨务</t>
  </si>
  <si>
    <t>林嘉琪</t>
  </si>
  <si>
    <t>苏松茂</t>
  </si>
  <si>
    <t>交通运输</t>
  </si>
  <si>
    <t>李白佳</t>
  </si>
  <si>
    <t>佘真妮</t>
  </si>
  <si>
    <t>张国栋</t>
  </si>
  <si>
    <t>陈丽丽</t>
  </si>
  <si>
    <t>刘缘缘</t>
  </si>
  <si>
    <t>施少琼</t>
  </si>
  <si>
    <t>张美霞</t>
  </si>
  <si>
    <t>庄育璇</t>
  </si>
  <si>
    <t>陶灵卉</t>
  </si>
  <si>
    <t>发展和改革</t>
  </si>
  <si>
    <t>李志佳</t>
  </si>
  <si>
    <t>庄振华</t>
  </si>
  <si>
    <t>自然资源</t>
  </si>
  <si>
    <t>蔡一峰</t>
  </si>
  <si>
    <t>蔡裕投</t>
  </si>
  <si>
    <t>洪天启</t>
  </si>
  <si>
    <t>李小曦</t>
  </si>
  <si>
    <t>孟文杰</t>
  </si>
  <si>
    <t>梁雅琪</t>
  </si>
  <si>
    <t>苏晓诗</t>
  </si>
  <si>
    <t>洪清庭</t>
  </si>
  <si>
    <t>住房和城乡建设</t>
  </si>
  <si>
    <t>陈秋菊</t>
  </si>
  <si>
    <t>陈艳霞</t>
  </si>
  <si>
    <t>黄嵘</t>
  </si>
  <si>
    <t>罗时福</t>
  </si>
  <si>
    <t>王进财</t>
  </si>
  <si>
    <t>许资垄</t>
  </si>
  <si>
    <t>张建东</t>
  </si>
  <si>
    <t>张书瑞</t>
  </si>
  <si>
    <t>谢丽萍</t>
  </si>
  <si>
    <t>蔡劲松</t>
  </si>
  <si>
    <t>林娜</t>
  </si>
  <si>
    <t>王嘉强</t>
  </si>
  <si>
    <t>许雅晶</t>
  </si>
  <si>
    <t>张碧虹</t>
  </si>
  <si>
    <t>张年达</t>
  </si>
  <si>
    <t>林业和园林绿化</t>
  </si>
  <si>
    <t>陈立新</t>
  </si>
  <si>
    <t>苏秋英</t>
  </si>
  <si>
    <t>应急管理</t>
  </si>
  <si>
    <t>蔡泽锴</t>
  </si>
  <si>
    <t>林冬萍</t>
  </si>
  <si>
    <t>水利</t>
  </si>
  <si>
    <t>李灿彬</t>
  </si>
  <si>
    <t>黄玉意</t>
  </si>
  <si>
    <t>冯吉燕</t>
  </si>
  <si>
    <t>生态环境</t>
  </si>
  <si>
    <t>龚德志</t>
  </si>
  <si>
    <t>魏强</t>
  </si>
  <si>
    <t>张金典</t>
  </si>
  <si>
    <t>李连欢</t>
  </si>
  <si>
    <t>林廷镇</t>
  </si>
  <si>
    <t>人防</t>
  </si>
  <si>
    <t>苏冬波</t>
  </si>
  <si>
    <t>龚晶莹</t>
  </si>
  <si>
    <t>公安出入境</t>
  </si>
  <si>
    <t>傅汉阳</t>
  </si>
  <si>
    <t>尤丽超</t>
  </si>
  <si>
    <t>吴美月</t>
  </si>
  <si>
    <t>郑光焰</t>
  </si>
  <si>
    <t>龚燕平</t>
  </si>
  <si>
    <t>吴艳敏</t>
  </si>
  <si>
    <t>洪金花</t>
  </si>
  <si>
    <t>连岚虹</t>
  </si>
  <si>
    <t>曾远莲</t>
  </si>
  <si>
    <t>吴婷婷</t>
  </si>
  <si>
    <t>吴炎福</t>
  </si>
  <si>
    <t>医保</t>
  </si>
  <si>
    <t>蔡振雄</t>
  </si>
  <si>
    <t>李志辉</t>
  </si>
  <si>
    <t>许照红</t>
  </si>
  <si>
    <t>张雅思</t>
  </si>
  <si>
    <t>施如岚</t>
  </si>
  <si>
    <t>许汶汶</t>
  </si>
  <si>
    <t>吴灿根</t>
  </si>
  <si>
    <t>詹伟珍</t>
  </si>
  <si>
    <t>曾芬芳</t>
  </si>
  <si>
    <t>曾华颖</t>
  </si>
  <si>
    <t>傅恒宇</t>
  </si>
  <si>
    <t>黄少蓉</t>
  </si>
  <si>
    <t>柯思瀛</t>
  </si>
  <si>
    <t>陆丽君</t>
  </si>
  <si>
    <t>邱丽红</t>
  </si>
  <si>
    <t>王译旌</t>
  </si>
  <si>
    <t>许珍妮</t>
  </si>
  <si>
    <t>颜丹妮</t>
  </si>
  <si>
    <t>庄铭俊</t>
  </si>
  <si>
    <t>赖诗晓</t>
  </si>
  <si>
    <t>人社</t>
  </si>
  <si>
    <t>肖婷婷</t>
  </si>
  <si>
    <t>阮菊香</t>
  </si>
  <si>
    <t>杨小萍</t>
  </si>
  <si>
    <t>吴春阳</t>
  </si>
  <si>
    <t>蔡庆伟</t>
  </si>
  <si>
    <t>洪清严</t>
  </si>
  <si>
    <t>蔡明照</t>
  </si>
  <si>
    <t>蔡惠珠</t>
  </si>
  <si>
    <t>黄美晒</t>
  </si>
  <si>
    <t>林曼雅</t>
  </si>
  <si>
    <t>林娜婷</t>
  </si>
  <si>
    <t>林煊阳</t>
  </si>
  <si>
    <t>邵丽堀</t>
  </si>
  <si>
    <t>苏文川</t>
  </si>
  <si>
    <t>万晟</t>
  </si>
  <si>
    <t>王乌美</t>
  </si>
  <si>
    <t>陈俊雄</t>
  </si>
  <si>
    <t>陈松林</t>
  </si>
  <si>
    <t>陈园冰</t>
  </si>
  <si>
    <t>黄锦焕</t>
  </si>
  <si>
    <t>柯燕玲</t>
  </si>
  <si>
    <t>李琳</t>
  </si>
  <si>
    <t>李露</t>
  </si>
  <si>
    <t>刘基焕</t>
  </si>
  <si>
    <t>潘青云</t>
  </si>
  <si>
    <t>吴婉妮</t>
  </si>
  <si>
    <t>许幼婷</t>
  </si>
  <si>
    <t>张丹玲</t>
  </si>
  <si>
    <t>张培莹</t>
  </si>
  <si>
    <t>张晴晴</t>
  </si>
  <si>
    <t>张烨</t>
  </si>
  <si>
    <t>庄丁超</t>
  </si>
  <si>
    <t>尤志贤</t>
  </si>
  <si>
    <t>税务</t>
  </si>
  <si>
    <t>陈芳伟</t>
  </si>
  <si>
    <t>陈佳丽</t>
  </si>
  <si>
    <t>陈诗佳</t>
  </si>
  <si>
    <r>
      <t>第</t>
    </r>
    <r>
      <rPr>
        <sz val="10"/>
        <color indexed="8"/>
        <rFont val="Arial"/>
        <family val="2"/>
      </rPr>
      <t>7</t>
    </r>
    <r>
      <rPr>
        <sz val="10"/>
        <color indexed="8"/>
        <rFont val="宋体"/>
        <family val="0"/>
      </rPr>
      <t>点</t>
    </r>
  </si>
  <si>
    <t>杜葳葳</t>
  </si>
  <si>
    <t>傅撷颖</t>
  </si>
  <si>
    <t>郭凌梅</t>
  </si>
  <si>
    <t>何晓玲</t>
  </si>
  <si>
    <t>黄可馨</t>
  </si>
  <si>
    <t>黄美娜</t>
  </si>
  <si>
    <t>赖蓉蓉</t>
  </si>
  <si>
    <t>林锟煌</t>
  </si>
  <si>
    <t>林琳</t>
  </si>
  <si>
    <t>毛娟文</t>
  </si>
  <si>
    <t>邱晓瑜</t>
  </si>
  <si>
    <t>汪汪月儿</t>
  </si>
  <si>
    <t>王亚宁</t>
  </si>
  <si>
    <t>翁子龙</t>
  </si>
  <si>
    <t>谢伟涛</t>
  </si>
  <si>
    <t>许育青</t>
  </si>
  <si>
    <t>颜妍</t>
  </si>
  <si>
    <t>杨闯</t>
  </si>
  <si>
    <t>余凌霜</t>
  </si>
  <si>
    <t>张佳欣</t>
  </si>
  <si>
    <t>张真真</t>
  </si>
  <si>
    <t>陈荔婷</t>
  </si>
  <si>
    <t>蔡珊娜</t>
  </si>
  <si>
    <t>蔡雅婷</t>
  </si>
  <si>
    <t>蔡雅雯</t>
  </si>
  <si>
    <t>蔡莹莹</t>
  </si>
  <si>
    <t>陈彬彬</t>
  </si>
  <si>
    <t>陈文博</t>
  </si>
  <si>
    <t>陈秀鸿</t>
  </si>
  <si>
    <t>陈燕</t>
  </si>
  <si>
    <t>陈印呢</t>
  </si>
  <si>
    <t>蒋丽茵</t>
  </si>
  <si>
    <t>柯进辉</t>
  </si>
  <si>
    <t>黎维维</t>
  </si>
  <si>
    <t>李雅芬</t>
  </si>
  <si>
    <t>李雅文</t>
  </si>
  <si>
    <t>廖智燕</t>
  </si>
  <si>
    <t>林炳煌</t>
  </si>
  <si>
    <t>林真真</t>
  </si>
  <si>
    <t>刘雅琳</t>
  </si>
  <si>
    <t>欧阳雅雅</t>
  </si>
  <si>
    <t>潘丹阳</t>
  </si>
  <si>
    <t>邱安安</t>
  </si>
  <si>
    <t>邱凤如</t>
  </si>
  <si>
    <t>邱金炼</t>
  </si>
  <si>
    <t>施丽唇</t>
  </si>
  <si>
    <t>施晓萍</t>
  </si>
  <si>
    <t>王丹妮</t>
  </si>
  <si>
    <t>王沙莉</t>
  </si>
  <si>
    <t>王雅诗</t>
  </si>
  <si>
    <t>王毓芸</t>
  </si>
  <si>
    <t>许丹丹</t>
  </si>
  <si>
    <t>许翡如</t>
  </si>
  <si>
    <t>许婉莹</t>
  </si>
  <si>
    <t>许雯雯</t>
  </si>
  <si>
    <t>许小云</t>
  </si>
  <si>
    <t>颜小宜</t>
  </si>
  <si>
    <t>杨晶晶</t>
  </si>
  <si>
    <t>杨潇晴</t>
  </si>
  <si>
    <t>姚凤妮</t>
  </si>
  <si>
    <t>姚清润</t>
  </si>
  <si>
    <t>姚诗阳</t>
  </si>
  <si>
    <t>叶家慧</t>
  </si>
  <si>
    <t>叶黎静</t>
  </si>
  <si>
    <t>张伟强</t>
  </si>
  <si>
    <t>张玉琴</t>
  </si>
  <si>
    <t>周登云</t>
  </si>
  <si>
    <t>周澜</t>
  </si>
  <si>
    <t>庄白纯</t>
  </si>
  <si>
    <t>庄凤娟</t>
  </si>
  <si>
    <t>庄晓楠</t>
  </si>
  <si>
    <t>庄雅清</t>
  </si>
  <si>
    <t>庄莹莹</t>
  </si>
  <si>
    <t>林昕颖</t>
  </si>
  <si>
    <t>刘莹宗</t>
  </si>
  <si>
    <t>蔡树榕</t>
  </si>
  <si>
    <t>许宝婷</t>
  </si>
  <si>
    <t>婚姻登记</t>
  </si>
  <si>
    <t>邱阿雅</t>
  </si>
  <si>
    <t>丁依琳</t>
  </si>
  <si>
    <t>林施敏</t>
  </si>
  <si>
    <t>林玉燕</t>
  </si>
  <si>
    <t>林昭颖</t>
  </si>
  <si>
    <t>许泽森</t>
  </si>
  <si>
    <t>翁信托</t>
  </si>
  <si>
    <t>不动产登记</t>
  </si>
  <si>
    <t>李玉红</t>
  </si>
  <si>
    <t>李振声</t>
  </si>
  <si>
    <t>吴明坤</t>
  </si>
  <si>
    <t>陈文艺</t>
  </si>
  <si>
    <t>陈金镀</t>
  </si>
  <si>
    <t>陈祖雷</t>
  </si>
  <si>
    <t>林伟毅</t>
  </si>
  <si>
    <t>颜剑青</t>
  </si>
  <si>
    <t>颜映红</t>
  </si>
  <si>
    <t>张志明</t>
  </si>
  <si>
    <t>郑杭凤</t>
  </si>
  <si>
    <t>朱胜利</t>
  </si>
  <si>
    <t>蔡心怡</t>
  </si>
  <si>
    <t>蔡雅玲</t>
  </si>
  <si>
    <t>曾全奎</t>
  </si>
  <si>
    <t>陈炳林</t>
  </si>
  <si>
    <t>陈妍妍</t>
  </si>
  <si>
    <t>高少琳</t>
  </si>
  <si>
    <t>辜思茹</t>
  </si>
  <si>
    <t>洪依晴</t>
  </si>
  <si>
    <t>黄嘉慧</t>
  </si>
  <si>
    <t>黄雅雯</t>
  </si>
  <si>
    <t>李毅</t>
  </si>
  <si>
    <t>林修养</t>
  </si>
  <si>
    <t>刘巧燕</t>
  </si>
  <si>
    <t>邱晶晶</t>
  </si>
  <si>
    <t>施晓芳</t>
  </si>
  <si>
    <t>吴鸿池</t>
  </si>
  <si>
    <t>许玉佩</t>
  </si>
  <si>
    <t>杨雅莉</t>
  </si>
  <si>
    <t>庄清勇</t>
  </si>
  <si>
    <t>庄奕勤</t>
  </si>
  <si>
    <t>庄永强</t>
  </si>
  <si>
    <t>陈晓荣</t>
  </si>
  <si>
    <t>公证</t>
  </si>
  <si>
    <t>王亚娇</t>
  </si>
  <si>
    <t>范晋源</t>
  </si>
  <si>
    <t>李蓬蓬</t>
  </si>
  <si>
    <t>张雅茹</t>
  </si>
  <si>
    <t>钟丽霞</t>
  </si>
  <si>
    <t>庄洋洋</t>
  </si>
  <si>
    <t>陈华莉</t>
  </si>
  <si>
    <t>非成建制进驻部门窗口：</t>
  </si>
  <si>
    <t>A</t>
  </si>
  <si>
    <t>A+</t>
  </si>
  <si>
    <t/>
  </si>
  <si>
    <t>B</t>
  </si>
  <si>
    <t>B+</t>
  </si>
  <si>
    <t>成建制进驻部门窗口：公安出入境</t>
  </si>
  <si>
    <t>成建制进驻部门窗口：人社</t>
  </si>
  <si>
    <t>成建制进驻部门窗口：医保</t>
  </si>
  <si>
    <t>成建制进驻部门窗口：税务</t>
  </si>
  <si>
    <t>第7点</t>
  </si>
  <si>
    <t>成建制进驻部门窗口：婚姻登记</t>
  </si>
  <si>
    <t>成建制进驻部门窗口：不动产登记</t>
  </si>
  <si>
    <t>成建制进驻部门窗口：公证</t>
  </si>
  <si>
    <t>备注：1.按《晋江市政务服务中心窗口服务绩效考核实施方案》（晋行政管〔2023〕5号）文件精神，对审批链条上的正式进驻人员，且符合本季度在市政务服务中心实际工作时间超过1/2工作日，列入绩效考核，参与“服务标兵”评选，除以上情况外的其他进驻人员，不参与“服务标兵”评选，但均列入日常管理。
      2.窗口人员季度绩效分值满分100分，由工作纪律30分、服务规范20分、办件规范30分、群众评议10分、奖励分10分组成，管委会根据人员季度绩效分值排序，成建制部门窗口按本窗口参与考核人数×15%、非成建制部门窗口按本系列参与考核人数×15%，评选季度“服务标兵”。
      3.具体的分值采集方式，工作纪律、服务规范、办件规范、群众评议等模块采取倒扣分方法，奖励分采取累计加分的方法，奖励分加满10分为止，以上加扣分数据由管委会督查科统筹收集，相关职能科室、进驻部门配合提供。
      4.为树立正向激励与反向约束考核评价导向，动态节选部分考评项目，在表格内以“重点加分”、“重点扣分”形式体现，采集分值汇入到各考评模块计算，其中优质服务，包含延时服务、上门陪同服务、锦旗、实名表扬、帮代办服务等，表格统归优质服务加分，不再具体罗列；信息报送，窗口负责人组织本窗口人员报送信息，季度累计报送3篇以上（含3篇）被管委会采纳录用，窗口负责人加2分，工作配合，窗口负责人组织本窗口人员季度累计参加3次以上（含3次）活动，每季度加1分，以上两项在表格内单列体现。
      5.即办件，季度办件B档300-599件的，加1分；A档600件以上的，加2分。承诺件（不含绿色通道件），季度办件B档200-499件的，加1.5分；A档500件以上的，加2.5分。⅔的办件量录入“一体化平台”，每个区间再提档0.5分。
      6.绿色通道件，指纳入重点项目窗口管理，重点项目的审批时限压缩50%及以上（不含即办件），经办人每件加0.2分；绿色通道件录入“一体化平台”，每件再提档0.1分，上限加3分。
      7.工建事项全流程网办件录入"一体化平台",季度办件1-25件的（含25件）,加0.5分;26-50件的（含50件）,加1分;50件以上的,加1.5分。此项加分值归入“重点加分—配合工作”模块体现。
      8.在本季度绩效考核中，被评选为“红旗窗口”的进驻部门，窗口负责人个人考核分值单列加分，非成建制部门窗口负责人加2分，成建制部门窗口负责人加3分。此项加分不纳入“窗口人员表现分”。
      9.一票否决为取消季度参评“服务标兵”资格的人员，即参评人员出现考核方案罗列的不得参选情形，根据人员绩效考核分值排名，符合参评人员自动补位参选。不得参选情形包括：（1）严重违纪违法，经纪检部门查实有吃、拿、卡、要等不廉洁行为；（2）被省、泉州市、晋江市效能督查通报存在问题；（3）被各级新闻媒体负面曝光造成恶劣影响；（4）在窗口工作满意度测评中弄虚作假；（5）被群众实名投诉超过3次（含3次），经核实情况属实；（6）不服从管委会统一管理，对布置的工作任务落实不到位；（7）窗口负责人出勤实际打卡率未达60%（含60%），其他人员出勤实际打卡率未达70%（含70%）；（8）窗口人员绩效考核扣分点超过5个（含5个）。
      10.市行政服务中心管委会将个人量化考核情况及具体加扣分明细同步发送部门，作为窗口在编人员和窗口编外人员平时考核、年度考核，以及干部推荐、选拔任用、晋级、奖惩的重要依据。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</si>
</sst>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FC00]g;General"/>
    <numFmt numFmtId="177" formatCode="0_ "/>
    <numFmt numFmtId="178" formatCode="[=0]g;General"/>
  </numFmts>
  <fonts count="29">
    <font>
      <sz val="12"/>
      <name val="宋体"/>
      <family val="0"/>
    </font>
    <font>
      <sz val="13"/>
      <name val="宋体"/>
      <family val="0"/>
    </font>
    <font>
      <sz val="14"/>
      <name val="黑体"/>
      <family val="3"/>
    </font>
    <font>
      <sz val="30"/>
      <name val="方正小标宋简体"/>
      <family val="0"/>
    </font>
    <font>
      <sz val="13"/>
      <name val="黑体"/>
      <family val="3"/>
    </font>
    <font>
      <sz val="12"/>
      <color indexed="10"/>
      <name val="宋体"/>
      <family val="0"/>
    </font>
    <font>
      <sz val="10"/>
      <color indexed="8"/>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2"/>
      <color rgb="FFFF0000"/>
      <name val="宋体"/>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7" fillId="7" borderId="0" applyNumberFormat="0" applyBorder="0" applyAlignment="0" applyProtection="0"/>
    <xf numFmtId="0" fontId="11" fillId="0" borderId="4" applyNumberFormat="0" applyFill="0" applyAlignment="0" applyProtection="0"/>
    <xf numFmtId="0" fontId="7" fillId="3" borderId="0" applyNumberFormat="0" applyBorder="0" applyAlignment="0" applyProtection="0"/>
    <xf numFmtId="0" fontId="8" fillId="2" borderId="5" applyNumberFormat="0" applyAlignment="0" applyProtection="0"/>
    <xf numFmtId="0" fontId="18" fillId="2" borderId="1" applyNumberFormat="0" applyAlignment="0" applyProtection="0"/>
    <xf numFmtId="0" fontId="14" fillId="8" borderId="6" applyNumberFormat="0" applyAlignment="0" applyProtection="0"/>
    <xf numFmtId="0" fontId="10" fillId="9" borderId="0" applyNumberFormat="0" applyBorder="0" applyAlignment="0" applyProtection="0"/>
    <xf numFmtId="0" fontId="7" fillId="10" borderId="0" applyNumberFormat="0" applyBorder="0" applyAlignment="0" applyProtection="0"/>
    <xf numFmtId="0" fontId="16"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10" fillId="12"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7" fillId="16" borderId="0" applyNumberFormat="0" applyBorder="0" applyAlignment="0" applyProtection="0"/>
    <xf numFmtId="0" fontId="1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4" borderId="0" applyNumberFormat="0" applyBorder="0" applyAlignment="0" applyProtection="0"/>
    <xf numFmtId="0" fontId="7" fillId="4" borderId="0" applyNumberFormat="0" applyBorder="0" applyAlignment="0" applyProtection="0"/>
    <xf numFmtId="0" fontId="0" fillId="0" borderId="0">
      <alignment vertical="center"/>
      <protection/>
    </xf>
  </cellStyleXfs>
  <cellXfs count="76">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ill="1" applyAlignment="1">
      <alignment vertical="center"/>
    </xf>
    <xf numFmtId="0" fontId="0" fillId="0" borderId="0" xfId="0" applyNumberFormat="1" applyFill="1" applyAlignment="1">
      <alignment vertical="center"/>
    </xf>
    <xf numFmtId="176" fontId="0" fillId="0" borderId="0" xfId="0" applyNumberFormat="1" applyFill="1" applyAlignment="1">
      <alignment horizontal="center" vertical="center"/>
    </xf>
    <xf numFmtId="177" fontId="0" fillId="0" borderId="0" xfId="0" applyNumberFormat="1"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176" fontId="0" fillId="19"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2" fillId="0" borderId="0" xfId="0"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9" xfId="0" applyFont="1" applyFill="1" applyBorder="1" applyAlignment="1" applyProtection="1">
      <alignment horizontal="left" vertical="center" wrapText="1"/>
      <protection/>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176" fontId="4" fillId="0" borderId="12"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2" fillId="19" borderId="0" xfId="0" applyFont="1" applyFill="1" applyAlignment="1" applyProtection="1">
      <alignment horizontal="left" vertical="center" wrapText="1"/>
      <protection/>
    </xf>
    <xf numFmtId="0" fontId="3" fillId="19" borderId="0" xfId="0" applyFont="1" applyFill="1" applyAlignment="1" applyProtection="1">
      <alignment horizontal="center" vertical="center" wrapText="1"/>
      <protection/>
    </xf>
    <xf numFmtId="176" fontId="4" fillId="19"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76" fontId="4" fillId="19" borderId="9" xfId="0" applyNumberFormat="1" applyFont="1" applyFill="1" applyBorder="1" applyAlignment="1">
      <alignment horizontal="center" vertical="center" wrapText="1"/>
    </xf>
    <xf numFmtId="176" fontId="4" fillId="19" borderId="9" xfId="0" applyNumberFormat="1" applyFont="1" applyFill="1" applyBorder="1" applyAlignment="1">
      <alignment horizontal="center" vertical="center"/>
    </xf>
    <xf numFmtId="176" fontId="4" fillId="19" borderId="10" xfId="0" applyNumberFormat="1" applyFont="1" applyFill="1" applyBorder="1" applyAlignment="1">
      <alignment horizontal="center" vertical="center" wrapText="1"/>
    </xf>
    <xf numFmtId="0" fontId="4" fillId="19" borderId="9" xfId="0" applyFont="1" applyFill="1" applyBorder="1" applyAlignment="1" applyProtection="1">
      <alignment horizontal="left" vertical="center" wrapText="1"/>
      <protection/>
    </xf>
    <xf numFmtId="178" fontId="0" fillId="0" borderId="9" xfId="0" applyNumberFormat="1" applyFont="1" applyFill="1" applyBorder="1" applyAlignment="1">
      <alignment horizontal="center" vertical="center"/>
    </xf>
    <xf numFmtId="0" fontId="2" fillId="0" borderId="0" xfId="0" applyFont="1" applyFill="1" applyAlignment="1" applyProtection="1">
      <alignment horizontal="center" vertical="center" wrapText="1"/>
      <protection/>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wrapText="1"/>
    </xf>
    <xf numFmtId="176" fontId="4" fillId="0" borderId="10" xfId="0" applyNumberFormat="1" applyFont="1" applyFill="1" applyBorder="1" applyAlignment="1">
      <alignment horizontal="center" vertical="center" textRotation="255" wrapText="1"/>
    </xf>
    <xf numFmtId="176" fontId="27" fillId="0" borderId="9"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0" fontId="1" fillId="0" borderId="0" xfId="0" applyFont="1" applyFill="1" applyAlignment="1">
      <alignment horizontal="center" vertical="center"/>
    </xf>
    <xf numFmtId="0" fontId="0" fillId="0" borderId="9" xfId="0" applyFont="1" applyFill="1" applyBorder="1" applyAlignment="1">
      <alignment vertical="center"/>
    </xf>
    <xf numFmtId="178" fontId="0" fillId="19" borderId="9" xfId="0" applyNumberFormat="1" applyFont="1" applyFill="1" applyBorder="1" applyAlignment="1">
      <alignment horizontal="center" vertical="center"/>
    </xf>
    <xf numFmtId="0" fontId="28" fillId="0" borderId="9" xfId="0" applyFont="1" applyFill="1" applyBorder="1" applyAlignment="1" applyProtection="1">
      <alignment horizontal="center" vertical="center" wrapText="1"/>
      <protection locked="0"/>
    </xf>
    <xf numFmtId="0" fontId="0" fillId="0" borderId="17" xfId="0" applyFill="1" applyBorder="1" applyAlignment="1" applyProtection="1">
      <alignment horizontal="left" vertical="center" wrapText="1"/>
      <protection/>
    </xf>
    <xf numFmtId="0" fontId="0" fillId="19" borderId="17" xfId="0" applyFill="1" applyBorder="1" applyAlignment="1" applyProtection="1">
      <alignment horizontal="left" vertical="center" wrapText="1"/>
      <protection/>
    </xf>
    <xf numFmtId="0" fontId="4" fillId="0" borderId="18" xfId="0" applyFont="1" applyFill="1" applyBorder="1" applyAlignment="1">
      <alignment horizontal="center" vertical="center" wrapText="1"/>
    </xf>
    <xf numFmtId="176" fontId="4" fillId="0" borderId="9" xfId="0" applyNumberFormat="1" applyFont="1" applyFill="1" applyBorder="1" applyAlignment="1">
      <alignment horizontal="center" vertical="center" textRotation="255"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592;&#32771;&#26680;&#32454;&#34920;\5&#12289;&#22870;&#21169;&#20998;&#65288;&#23567;&#33805;&#12289;&#23068;&#33459;&#12289;&#26230;&#26230;&#12289;&#29790;&#34425;&#12289;&#36229;&#32676;&#12289;&#26195;&#20113;&#12289;&#28892;&#38125;&#12289;&#25196;&#40527;&#12289;&#21326;&#26124;&#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4;&#21592;&#32771;&#26680;&#32454;&#34920;\1&#12289;&#24037;&#20316;&#32426;&#24459;&#65288;&#23567;&#33805;&#12289;&#26230;&#26230;&#12289;&#26195;&#2011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4;&#21592;&#32771;&#26680;&#32454;&#34920;\4&#12289;&#32676;&#20247;&#35780;&#35758;&#65288;&#36229;&#32676;&#12289;&#28892;&#38125;&#12289;&#26230;&#26230;&#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54;&#21592;&#32771;&#26680;&#32454;&#34920;\3&#12289;&#21150;&#20214;&#35268;&#33539;&#65288;&#38597;&#33805;&#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54;&#21592;&#32771;&#26680;&#32454;&#34920;\2&#12289;&#26381;&#21153;&#35268;&#33539;(&#28892;&#3812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5">
          <cell r="D5" t="str">
            <v>娜芳</v>
          </cell>
          <cell r="E5" t="str">
            <v>晶晶</v>
          </cell>
          <cell r="M5" t="str">
            <v>华昌</v>
          </cell>
          <cell r="O5" t="str">
            <v>瑞虹</v>
          </cell>
          <cell r="Q5" t="str">
            <v>烜铭</v>
          </cell>
          <cell r="S5" t="str">
            <v>娜芳</v>
          </cell>
          <cell r="U5" t="str">
            <v>瑞虹</v>
          </cell>
          <cell r="Y5" t="str">
            <v>烜铭</v>
          </cell>
          <cell r="AI5" t="str">
            <v>烜铭</v>
          </cell>
          <cell r="AM5" t="str">
            <v>小萍</v>
          </cell>
          <cell r="AN5" t="str">
            <v>超群</v>
          </cell>
          <cell r="AP5" t="str">
            <v>娜芳</v>
          </cell>
          <cell r="AS5" t="str">
            <v>滢滢</v>
          </cell>
          <cell r="AU5" t="str">
            <v>晓云</v>
          </cell>
        </row>
        <row r="6">
          <cell r="A6">
            <v>1</v>
          </cell>
          <cell r="B6" t="str">
            <v>公安治安户政</v>
          </cell>
          <cell r="C6" t="str">
            <v>戴丽君</v>
          </cell>
          <cell r="E6">
            <v>1316</v>
          </cell>
          <cell r="F6">
            <v>2</v>
          </cell>
          <cell r="G6" t="str">
            <v>A</v>
          </cell>
          <cell r="H6">
            <v>859</v>
          </cell>
          <cell r="I6">
            <v>2.5</v>
          </cell>
          <cell r="J6" t="str">
            <v>A</v>
          </cell>
          <cell r="K6">
            <v>2175</v>
          </cell>
          <cell r="L6">
            <v>4.5</v>
          </cell>
          <cell r="O6" t="str">
            <v/>
          </cell>
          <cell r="P6" t="str">
            <v/>
          </cell>
          <cell r="U6">
            <v>2</v>
          </cell>
          <cell r="V6">
            <v>0.6</v>
          </cell>
          <cell r="W6">
            <v>2</v>
          </cell>
          <cell r="X6">
            <v>0.6</v>
          </cell>
          <cell r="AG6">
            <v>0</v>
          </cell>
          <cell r="AH6">
            <v>0</v>
          </cell>
          <cell r="AT6">
            <v>0</v>
          </cell>
          <cell r="AW6">
            <v>5.1</v>
          </cell>
        </row>
        <row r="7">
          <cell r="A7">
            <v>2</v>
          </cell>
          <cell r="B7" t="str">
            <v>公安治安户政</v>
          </cell>
          <cell r="C7" t="str">
            <v>黄碧莲</v>
          </cell>
          <cell r="E7">
            <v>619</v>
          </cell>
          <cell r="F7">
            <v>2.5</v>
          </cell>
          <cell r="G7" t="str">
            <v>A+</v>
          </cell>
          <cell r="H7">
            <v>5</v>
          </cell>
          <cell r="I7">
            <v>0</v>
          </cell>
          <cell r="J7" t="str">
            <v/>
          </cell>
          <cell r="K7">
            <v>624</v>
          </cell>
          <cell r="L7">
            <v>2.5</v>
          </cell>
          <cell r="O7">
            <v>2</v>
          </cell>
          <cell r="P7">
            <v>0.2</v>
          </cell>
          <cell r="W7">
            <v>2</v>
          </cell>
          <cell r="X7">
            <v>0.2</v>
          </cell>
          <cell r="AG7">
            <v>0</v>
          </cell>
          <cell r="AH7">
            <v>0</v>
          </cell>
          <cell r="AT7">
            <v>0</v>
          </cell>
          <cell r="AW7">
            <v>2.7</v>
          </cell>
        </row>
        <row r="8">
          <cell r="A8">
            <v>3</v>
          </cell>
          <cell r="B8" t="str">
            <v>残联</v>
          </cell>
          <cell r="C8" t="str">
            <v>陈健康</v>
          </cell>
          <cell r="E8">
            <v>216</v>
          </cell>
          <cell r="F8">
            <v>0</v>
          </cell>
          <cell r="G8" t="str">
            <v/>
          </cell>
          <cell r="H8">
            <v>454</v>
          </cell>
          <cell r="I8">
            <v>1.5</v>
          </cell>
          <cell r="J8" t="str">
            <v>B</v>
          </cell>
          <cell r="K8">
            <v>670</v>
          </cell>
          <cell r="L8">
            <v>1.5</v>
          </cell>
          <cell r="O8" t="str">
            <v/>
          </cell>
          <cell r="P8" t="str">
            <v/>
          </cell>
          <cell r="Q8">
            <v>3</v>
          </cell>
          <cell r="R8">
            <v>1.5</v>
          </cell>
          <cell r="W8">
            <v>3</v>
          </cell>
          <cell r="X8">
            <v>1.5</v>
          </cell>
          <cell r="AG8">
            <v>0</v>
          </cell>
          <cell r="AH8">
            <v>0</v>
          </cell>
          <cell r="AT8">
            <v>0</v>
          </cell>
          <cell r="AW8">
            <v>3</v>
          </cell>
        </row>
        <row r="9">
          <cell r="A9">
            <v>4</v>
          </cell>
          <cell r="B9" t="str">
            <v>残联</v>
          </cell>
          <cell r="C9" t="str">
            <v>翁培云</v>
          </cell>
          <cell r="D9">
            <v>2</v>
          </cell>
          <cell r="E9">
            <v>263</v>
          </cell>
          <cell r="F9">
            <v>0</v>
          </cell>
          <cell r="G9" t="str">
            <v/>
          </cell>
          <cell r="H9">
            <v>513</v>
          </cell>
          <cell r="I9">
            <v>2.5</v>
          </cell>
          <cell r="J9" t="str">
            <v>A</v>
          </cell>
          <cell r="K9">
            <v>776</v>
          </cell>
          <cell r="L9">
            <v>2.5</v>
          </cell>
          <cell r="O9" t="str">
            <v/>
          </cell>
          <cell r="P9" t="str">
            <v/>
          </cell>
          <cell r="W9">
            <v>0</v>
          </cell>
          <cell r="X9">
            <v>0</v>
          </cell>
          <cell r="AG9">
            <v>0</v>
          </cell>
          <cell r="AH9">
            <v>0</v>
          </cell>
          <cell r="AT9">
            <v>0</v>
          </cell>
          <cell r="AW9">
            <v>4.5</v>
          </cell>
        </row>
        <row r="10">
          <cell r="A10">
            <v>5</v>
          </cell>
          <cell r="B10" t="str">
            <v>市场监督管理</v>
          </cell>
          <cell r="C10" t="str">
            <v>闫蕊</v>
          </cell>
          <cell r="E10">
            <v>825</v>
          </cell>
          <cell r="F10">
            <v>2</v>
          </cell>
          <cell r="G10" t="str">
            <v>A</v>
          </cell>
          <cell r="H10">
            <v>0</v>
          </cell>
          <cell r="I10">
            <v>0</v>
          </cell>
          <cell r="J10" t="str">
            <v/>
          </cell>
          <cell r="K10">
            <v>825</v>
          </cell>
          <cell r="L10">
            <v>2</v>
          </cell>
          <cell r="O10">
            <v>1</v>
          </cell>
          <cell r="P10">
            <v>0.1</v>
          </cell>
          <cell r="W10">
            <v>1</v>
          </cell>
          <cell r="X10">
            <v>0.1</v>
          </cell>
          <cell r="AG10">
            <v>0</v>
          </cell>
          <cell r="AH10">
            <v>0</v>
          </cell>
          <cell r="AT10">
            <v>0</v>
          </cell>
          <cell r="AW10">
            <v>2.1</v>
          </cell>
        </row>
        <row r="11">
          <cell r="A11">
            <v>6</v>
          </cell>
          <cell r="B11" t="str">
            <v>市场监督管理</v>
          </cell>
          <cell r="C11" t="str">
            <v>林君虹</v>
          </cell>
          <cell r="E11">
            <v>1436</v>
          </cell>
          <cell r="F11">
            <v>2</v>
          </cell>
          <cell r="G11" t="str">
            <v>A</v>
          </cell>
          <cell r="H11">
            <v>0</v>
          </cell>
          <cell r="I11">
            <v>0</v>
          </cell>
          <cell r="J11" t="str">
            <v/>
          </cell>
          <cell r="K11">
            <v>1436</v>
          </cell>
          <cell r="L11">
            <v>2</v>
          </cell>
          <cell r="O11">
            <v>1</v>
          </cell>
          <cell r="P11">
            <v>0.1</v>
          </cell>
          <cell r="W11">
            <v>1</v>
          </cell>
          <cell r="X11">
            <v>0.1</v>
          </cell>
          <cell r="AG11">
            <v>0</v>
          </cell>
          <cell r="AH11">
            <v>0</v>
          </cell>
          <cell r="AI11">
            <v>1</v>
          </cell>
          <cell r="AJ11">
            <v>1</v>
          </cell>
          <cell r="AP11">
            <v>2</v>
          </cell>
          <cell r="AQ11">
            <v>2</v>
          </cell>
          <cell r="AT11">
            <v>0</v>
          </cell>
          <cell r="AW11">
            <v>5.1</v>
          </cell>
        </row>
        <row r="12">
          <cell r="A12">
            <v>7</v>
          </cell>
          <cell r="B12" t="str">
            <v>市场监督管理</v>
          </cell>
          <cell r="C12" t="str">
            <v>蔡梅芳</v>
          </cell>
          <cell r="D12">
            <v>2</v>
          </cell>
          <cell r="E12">
            <v>1284</v>
          </cell>
          <cell r="F12">
            <v>2</v>
          </cell>
          <cell r="G12" t="str">
            <v>A</v>
          </cell>
          <cell r="H12">
            <v>0</v>
          </cell>
          <cell r="I12">
            <v>0</v>
          </cell>
          <cell r="J12" t="str">
            <v/>
          </cell>
          <cell r="K12">
            <v>1284</v>
          </cell>
          <cell r="L12">
            <v>2</v>
          </cell>
          <cell r="O12">
            <v>2</v>
          </cell>
          <cell r="P12">
            <v>0.2</v>
          </cell>
          <cell r="W12">
            <v>2</v>
          </cell>
          <cell r="X12">
            <v>0.2</v>
          </cell>
          <cell r="AG12">
            <v>0</v>
          </cell>
          <cell r="AH12">
            <v>0</v>
          </cell>
          <cell r="AT12">
            <v>0</v>
          </cell>
          <cell r="AW12">
            <v>4.2</v>
          </cell>
        </row>
        <row r="13">
          <cell r="A13">
            <v>8</v>
          </cell>
          <cell r="B13" t="str">
            <v>市场监督管理</v>
          </cell>
          <cell r="C13" t="str">
            <v>陈锦云</v>
          </cell>
          <cell r="E13">
            <v>651</v>
          </cell>
          <cell r="F13">
            <v>2</v>
          </cell>
          <cell r="G13" t="str">
            <v>A</v>
          </cell>
          <cell r="H13">
            <v>245</v>
          </cell>
          <cell r="I13">
            <v>1.5</v>
          </cell>
          <cell r="J13" t="str">
            <v>B</v>
          </cell>
          <cell r="K13">
            <v>896</v>
          </cell>
          <cell r="L13">
            <v>3.5</v>
          </cell>
          <cell r="O13" t="str">
            <v/>
          </cell>
          <cell r="P13" t="str">
            <v/>
          </cell>
          <cell r="Q13">
            <v>3</v>
          </cell>
          <cell r="R13">
            <v>1.5</v>
          </cell>
          <cell r="W13">
            <v>3</v>
          </cell>
          <cell r="X13">
            <v>1.5</v>
          </cell>
          <cell r="AG13">
            <v>0</v>
          </cell>
          <cell r="AH13">
            <v>0</v>
          </cell>
          <cell r="AT13">
            <v>0</v>
          </cell>
          <cell r="AW13">
            <v>5</v>
          </cell>
        </row>
        <row r="14">
          <cell r="A14">
            <v>9</v>
          </cell>
          <cell r="B14" t="str">
            <v>市场监督管理</v>
          </cell>
          <cell r="C14" t="str">
            <v>陈婉茹</v>
          </cell>
          <cell r="D14">
            <v>2</v>
          </cell>
          <cell r="E14">
            <v>1245</v>
          </cell>
          <cell r="F14">
            <v>2</v>
          </cell>
          <cell r="G14" t="str">
            <v>A</v>
          </cell>
          <cell r="H14">
            <v>0</v>
          </cell>
          <cell r="I14">
            <v>0</v>
          </cell>
          <cell r="J14" t="str">
            <v/>
          </cell>
          <cell r="K14">
            <v>1245</v>
          </cell>
          <cell r="L14">
            <v>2</v>
          </cell>
          <cell r="O14" t="str">
            <v/>
          </cell>
          <cell r="P14" t="str">
            <v/>
          </cell>
          <cell r="W14">
            <v>0</v>
          </cell>
          <cell r="X14">
            <v>0</v>
          </cell>
          <cell r="AG14">
            <v>0</v>
          </cell>
          <cell r="AH14">
            <v>0</v>
          </cell>
          <cell r="AT14">
            <v>0</v>
          </cell>
          <cell r="AW14">
            <v>4</v>
          </cell>
        </row>
        <row r="15">
          <cell r="A15">
            <v>10</v>
          </cell>
          <cell r="B15" t="str">
            <v>市场监督管理</v>
          </cell>
          <cell r="C15" t="str">
            <v>贺雅琳</v>
          </cell>
          <cell r="D15">
            <v>2</v>
          </cell>
          <cell r="E15">
            <v>1094</v>
          </cell>
          <cell r="F15">
            <v>2</v>
          </cell>
          <cell r="G15" t="str">
            <v>A</v>
          </cell>
          <cell r="H15">
            <v>0</v>
          </cell>
          <cell r="I15">
            <v>0</v>
          </cell>
          <cell r="J15" t="str">
            <v/>
          </cell>
          <cell r="K15">
            <v>1094</v>
          </cell>
          <cell r="L15">
            <v>2</v>
          </cell>
          <cell r="O15">
            <v>2</v>
          </cell>
          <cell r="P15">
            <v>0.2</v>
          </cell>
          <cell r="W15">
            <v>2</v>
          </cell>
          <cell r="X15">
            <v>0.2</v>
          </cell>
          <cell r="AG15">
            <v>0</v>
          </cell>
          <cell r="AH15">
            <v>0</v>
          </cell>
          <cell r="AT15">
            <v>0</v>
          </cell>
          <cell r="AW15">
            <v>4.2</v>
          </cell>
        </row>
        <row r="16">
          <cell r="A16">
            <v>11</v>
          </cell>
          <cell r="B16" t="str">
            <v>市场监督管理</v>
          </cell>
          <cell r="C16" t="str">
            <v>黄晓东</v>
          </cell>
          <cell r="E16">
            <v>609</v>
          </cell>
          <cell r="F16">
            <v>2</v>
          </cell>
          <cell r="G16" t="str">
            <v>A</v>
          </cell>
          <cell r="H16">
            <v>206</v>
          </cell>
          <cell r="I16">
            <v>1.5</v>
          </cell>
          <cell r="J16" t="str">
            <v>B</v>
          </cell>
          <cell r="K16">
            <v>815</v>
          </cell>
          <cell r="L16">
            <v>3.5</v>
          </cell>
          <cell r="O16" t="str">
            <v/>
          </cell>
          <cell r="P16" t="str">
            <v/>
          </cell>
          <cell r="Q16">
            <v>3</v>
          </cell>
          <cell r="R16">
            <v>1.5</v>
          </cell>
          <cell r="W16">
            <v>3</v>
          </cell>
          <cell r="X16">
            <v>1.5</v>
          </cell>
          <cell r="AG16">
            <v>0</v>
          </cell>
          <cell r="AH16">
            <v>0</v>
          </cell>
          <cell r="AT16">
            <v>0</v>
          </cell>
          <cell r="AW16">
            <v>5</v>
          </cell>
        </row>
        <row r="17">
          <cell r="A17">
            <v>12</v>
          </cell>
          <cell r="B17" t="str">
            <v>市场监督管理</v>
          </cell>
          <cell r="C17" t="str">
            <v>黄雪霞</v>
          </cell>
          <cell r="D17">
            <v>2</v>
          </cell>
          <cell r="E17">
            <v>1389</v>
          </cell>
          <cell r="F17">
            <v>2</v>
          </cell>
          <cell r="G17" t="str">
            <v>A</v>
          </cell>
          <cell r="H17">
            <v>0</v>
          </cell>
          <cell r="I17">
            <v>0</v>
          </cell>
          <cell r="J17" t="str">
            <v/>
          </cell>
          <cell r="K17">
            <v>1389</v>
          </cell>
          <cell r="L17">
            <v>2</v>
          </cell>
          <cell r="O17" t="str">
            <v/>
          </cell>
          <cell r="P17" t="str">
            <v/>
          </cell>
          <cell r="W17">
            <v>0</v>
          </cell>
          <cell r="X17">
            <v>0</v>
          </cell>
          <cell r="AG17">
            <v>0</v>
          </cell>
          <cell r="AH17">
            <v>0</v>
          </cell>
          <cell r="AT17">
            <v>0</v>
          </cell>
          <cell r="AW17">
            <v>4</v>
          </cell>
        </row>
        <row r="18">
          <cell r="A18">
            <v>13</v>
          </cell>
          <cell r="B18" t="str">
            <v>市场监督管理</v>
          </cell>
          <cell r="C18" t="str">
            <v>蔡珊珊</v>
          </cell>
          <cell r="E18" t="str">
            <v/>
          </cell>
          <cell r="F18" t="str">
            <v/>
          </cell>
          <cell r="G18" t="str">
            <v/>
          </cell>
          <cell r="H18" t="str">
            <v/>
          </cell>
          <cell r="I18" t="str">
            <v/>
          </cell>
          <cell r="J18" t="str">
            <v/>
          </cell>
          <cell r="K18" t="str">
            <v/>
          </cell>
          <cell r="L18" t="str">
            <v/>
          </cell>
          <cell r="O18">
            <v>1</v>
          </cell>
          <cell r="P18">
            <v>0.1</v>
          </cell>
          <cell r="W18">
            <v>1</v>
          </cell>
          <cell r="X18">
            <v>0.1</v>
          </cell>
          <cell r="AG18">
            <v>0</v>
          </cell>
          <cell r="AH18">
            <v>0</v>
          </cell>
          <cell r="AT18">
            <v>0</v>
          </cell>
          <cell r="AW18">
            <v>0.1</v>
          </cell>
        </row>
        <row r="19">
          <cell r="A19">
            <v>14</v>
          </cell>
          <cell r="B19" t="str">
            <v>市场监督管理</v>
          </cell>
          <cell r="C19" t="str">
            <v>陈珊珊</v>
          </cell>
          <cell r="D19">
            <v>2</v>
          </cell>
          <cell r="E19" t="str">
            <v/>
          </cell>
          <cell r="F19" t="str">
            <v/>
          </cell>
          <cell r="G19" t="str">
            <v/>
          </cell>
          <cell r="H19" t="str">
            <v/>
          </cell>
          <cell r="I19" t="str">
            <v/>
          </cell>
          <cell r="J19" t="str">
            <v/>
          </cell>
          <cell r="K19" t="str">
            <v/>
          </cell>
          <cell r="L19" t="str">
            <v/>
          </cell>
          <cell r="O19" t="str">
            <v/>
          </cell>
          <cell r="P19" t="str">
            <v/>
          </cell>
          <cell r="W19">
            <v>0</v>
          </cell>
          <cell r="X19">
            <v>0</v>
          </cell>
          <cell r="AG19">
            <v>0</v>
          </cell>
          <cell r="AH19">
            <v>0</v>
          </cell>
          <cell r="AT19">
            <v>0</v>
          </cell>
          <cell r="AW19">
            <v>2</v>
          </cell>
        </row>
        <row r="20">
          <cell r="A20">
            <v>15</v>
          </cell>
          <cell r="B20" t="str">
            <v>市场监督管理</v>
          </cell>
          <cell r="C20" t="str">
            <v>洪俊煌</v>
          </cell>
          <cell r="E20" t="str">
            <v/>
          </cell>
          <cell r="F20" t="str">
            <v/>
          </cell>
          <cell r="G20" t="str">
            <v/>
          </cell>
          <cell r="H20" t="str">
            <v/>
          </cell>
          <cell r="I20" t="str">
            <v/>
          </cell>
          <cell r="J20" t="str">
            <v/>
          </cell>
          <cell r="K20" t="str">
            <v/>
          </cell>
          <cell r="L20" t="str">
            <v/>
          </cell>
          <cell r="O20" t="str">
            <v/>
          </cell>
          <cell r="P20" t="str">
            <v/>
          </cell>
          <cell r="W20">
            <v>0</v>
          </cell>
          <cell r="X20">
            <v>0</v>
          </cell>
          <cell r="AG20">
            <v>0</v>
          </cell>
          <cell r="AH20">
            <v>0</v>
          </cell>
          <cell r="AT20">
            <v>0</v>
          </cell>
          <cell r="AW20">
            <v>0</v>
          </cell>
        </row>
        <row r="21">
          <cell r="A21">
            <v>16</v>
          </cell>
          <cell r="B21" t="str">
            <v>市场监督管理</v>
          </cell>
          <cell r="C21" t="str">
            <v>李宝宝</v>
          </cell>
          <cell r="D21">
            <v>2</v>
          </cell>
          <cell r="E21" t="str">
            <v/>
          </cell>
          <cell r="F21" t="str">
            <v/>
          </cell>
          <cell r="G21" t="str">
            <v/>
          </cell>
          <cell r="H21" t="str">
            <v/>
          </cell>
          <cell r="I21" t="str">
            <v/>
          </cell>
          <cell r="J21" t="str">
            <v/>
          </cell>
          <cell r="K21" t="str">
            <v/>
          </cell>
          <cell r="L21" t="str">
            <v/>
          </cell>
          <cell r="O21" t="str">
            <v/>
          </cell>
          <cell r="P21" t="str">
            <v/>
          </cell>
          <cell r="W21">
            <v>0</v>
          </cell>
          <cell r="X21">
            <v>0</v>
          </cell>
          <cell r="AG21">
            <v>0</v>
          </cell>
          <cell r="AH21">
            <v>0</v>
          </cell>
          <cell r="AT21">
            <v>0</v>
          </cell>
          <cell r="AW21">
            <v>2</v>
          </cell>
        </row>
        <row r="22">
          <cell r="A22">
            <v>17</v>
          </cell>
          <cell r="B22" t="str">
            <v>市场监督管理</v>
          </cell>
          <cell r="C22" t="str">
            <v>孙敏燕</v>
          </cell>
          <cell r="E22" t="str">
            <v/>
          </cell>
          <cell r="F22" t="str">
            <v/>
          </cell>
          <cell r="G22" t="str">
            <v/>
          </cell>
          <cell r="H22" t="str">
            <v/>
          </cell>
          <cell r="I22" t="str">
            <v/>
          </cell>
          <cell r="J22" t="str">
            <v/>
          </cell>
          <cell r="K22" t="str">
            <v/>
          </cell>
          <cell r="L22" t="str">
            <v/>
          </cell>
          <cell r="O22" t="str">
            <v/>
          </cell>
          <cell r="P22" t="str">
            <v/>
          </cell>
          <cell r="W22">
            <v>0</v>
          </cell>
          <cell r="X22">
            <v>0</v>
          </cell>
          <cell r="AG22">
            <v>0</v>
          </cell>
          <cell r="AH22">
            <v>0</v>
          </cell>
          <cell r="AT22">
            <v>0</v>
          </cell>
          <cell r="AW22">
            <v>0</v>
          </cell>
        </row>
        <row r="23">
          <cell r="A23">
            <v>18</v>
          </cell>
          <cell r="B23" t="str">
            <v>市场监督管理</v>
          </cell>
          <cell r="C23" t="str">
            <v>吴淳淳</v>
          </cell>
          <cell r="D23">
            <v>2</v>
          </cell>
          <cell r="E23" t="str">
            <v/>
          </cell>
          <cell r="F23" t="str">
            <v/>
          </cell>
          <cell r="G23" t="str">
            <v/>
          </cell>
          <cell r="H23" t="str">
            <v/>
          </cell>
          <cell r="I23" t="str">
            <v/>
          </cell>
          <cell r="J23" t="str">
            <v/>
          </cell>
          <cell r="K23" t="str">
            <v/>
          </cell>
          <cell r="L23" t="str">
            <v/>
          </cell>
          <cell r="O23">
            <v>1</v>
          </cell>
          <cell r="P23">
            <v>0.1</v>
          </cell>
          <cell r="W23">
            <v>1</v>
          </cell>
          <cell r="X23">
            <v>0.1</v>
          </cell>
          <cell r="AG23">
            <v>0</v>
          </cell>
          <cell r="AH23">
            <v>0</v>
          </cell>
          <cell r="AT23">
            <v>0</v>
          </cell>
          <cell r="AW23">
            <v>2.1</v>
          </cell>
        </row>
        <row r="24">
          <cell r="A24">
            <v>19</v>
          </cell>
          <cell r="B24" t="str">
            <v>市场监督管理</v>
          </cell>
          <cell r="C24" t="str">
            <v>杨巧玲</v>
          </cell>
          <cell r="D24">
            <v>2</v>
          </cell>
          <cell r="E24" t="str">
            <v/>
          </cell>
          <cell r="F24" t="str">
            <v/>
          </cell>
          <cell r="G24" t="str">
            <v/>
          </cell>
          <cell r="H24" t="str">
            <v/>
          </cell>
          <cell r="I24" t="str">
            <v/>
          </cell>
          <cell r="J24" t="str">
            <v/>
          </cell>
          <cell r="K24" t="str">
            <v/>
          </cell>
          <cell r="L24" t="str">
            <v/>
          </cell>
          <cell r="O24" t="str">
            <v/>
          </cell>
          <cell r="P24" t="str">
            <v/>
          </cell>
          <cell r="W24">
            <v>0</v>
          </cell>
          <cell r="X24">
            <v>0</v>
          </cell>
          <cell r="AG24">
            <v>0</v>
          </cell>
          <cell r="AH24">
            <v>0</v>
          </cell>
          <cell r="AT24">
            <v>0</v>
          </cell>
          <cell r="AW24">
            <v>2</v>
          </cell>
        </row>
        <row r="25">
          <cell r="A25">
            <v>20</v>
          </cell>
          <cell r="B25" t="str">
            <v>市场监督管理</v>
          </cell>
          <cell r="C25" t="str">
            <v>郑萍萍</v>
          </cell>
          <cell r="D25">
            <v>2</v>
          </cell>
          <cell r="E25" t="str">
            <v/>
          </cell>
          <cell r="F25" t="str">
            <v/>
          </cell>
          <cell r="G25" t="str">
            <v/>
          </cell>
          <cell r="H25" t="str">
            <v/>
          </cell>
          <cell r="I25" t="str">
            <v/>
          </cell>
          <cell r="J25" t="str">
            <v/>
          </cell>
          <cell r="K25" t="str">
            <v/>
          </cell>
          <cell r="L25" t="str">
            <v/>
          </cell>
          <cell r="O25">
            <v>1</v>
          </cell>
          <cell r="P25">
            <v>0.1</v>
          </cell>
          <cell r="W25">
            <v>1</v>
          </cell>
          <cell r="X25">
            <v>0.1</v>
          </cell>
          <cell r="AG25">
            <v>0</v>
          </cell>
          <cell r="AH25">
            <v>0</v>
          </cell>
          <cell r="AT25">
            <v>0</v>
          </cell>
          <cell r="AW25">
            <v>2.1</v>
          </cell>
        </row>
        <row r="26">
          <cell r="A26">
            <v>21</v>
          </cell>
          <cell r="B26" t="str">
            <v>市场监督管理</v>
          </cell>
          <cell r="C26" t="str">
            <v>庄晰豪</v>
          </cell>
          <cell r="D26">
            <v>2</v>
          </cell>
          <cell r="E26" t="str">
            <v/>
          </cell>
          <cell r="F26" t="str">
            <v/>
          </cell>
          <cell r="G26" t="str">
            <v/>
          </cell>
          <cell r="H26" t="str">
            <v/>
          </cell>
          <cell r="I26" t="str">
            <v/>
          </cell>
          <cell r="J26" t="str">
            <v/>
          </cell>
          <cell r="K26" t="str">
            <v/>
          </cell>
          <cell r="L26" t="str">
            <v/>
          </cell>
          <cell r="O26">
            <v>1</v>
          </cell>
          <cell r="P26">
            <v>0.1</v>
          </cell>
          <cell r="W26">
            <v>1</v>
          </cell>
          <cell r="X26">
            <v>0.1</v>
          </cell>
          <cell r="AG26">
            <v>0</v>
          </cell>
          <cell r="AH26">
            <v>0</v>
          </cell>
          <cell r="AT26">
            <v>0</v>
          </cell>
          <cell r="AW26">
            <v>2.1</v>
          </cell>
        </row>
        <row r="27">
          <cell r="A27">
            <v>22</v>
          </cell>
          <cell r="B27" t="str">
            <v>文化和旅游</v>
          </cell>
          <cell r="C27" t="str">
            <v>许培英</v>
          </cell>
          <cell r="D27">
            <v>2</v>
          </cell>
          <cell r="E27" t="str">
            <v/>
          </cell>
          <cell r="F27" t="str">
            <v/>
          </cell>
          <cell r="G27" t="str">
            <v/>
          </cell>
          <cell r="H27" t="str">
            <v/>
          </cell>
          <cell r="I27" t="str">
            <v/>
          </cell>
          <cell r="J27" t="str">
            <v/>
          </cell>
          <cell r="K27" t="str">
            <v/>
          </cell>
          <cell r="L27" t="str">
            <v/>
          </cell>
          <cell r="O27" t="str">
            <v/>
          </cell>
          <cell r="P27" t="str">
            <v/>
          </cell>
          <cell r="Q27">
            <v>2</v>
          </cell>
          <cell r="R27">
            <v>1</v>
          </cell>
          <cell r="W27">
            <v>2</v>
          </cell>
          <cell r="X27">
            <v>1</v>
          </cell>
          <cell r="AG27">
            <v>0</v>
          </cell>
          <cell r="AH27">
            <v>0</v>
          </cell>
          <cell r="AT27">
            <v>0</v>
          </cell>
          <cell r="AW27">
            <v>3</v>
          </cell>
        </row>
        <row r="28">
          <cell r="A28">
            <v>23</v>
          </cell>
          <cell r="B28" t="str">
            <v>文化和旅游</v>
          </cell>
          <cell r="C28" t="str">
            <v>林蔚萍</v>
          </cell>
          <cell r="D28">
            <v>2</v>
          </cell>
          <cell r="E28" t="str">
            <v/>
          </cell>
          <cell r="F28" t="str">
            <v/>
          </cell>
          <cell r="G28" t="str">
            <v/>
          </cell>
          <cell r="H28" t="str">
            <v/>
          </cell>
          <cell r="I28" t="str">
            <v/>
          </cell>
          <cell r="J28" t="str">
            <v/>
          </cell>
          <cell r="K28" t="str">
            <v/>
          </cell>
          <cell r="L28" t="str">
            <v/>
          </cell>
          <cell r="O28">
            <v>2</v>
          </cell>
          <cell r="P28">
            <v>0.2</v>
          </cell>
          <cell r="W28">
            <v>2</v>
          </cell>
          <cell r="X28">
            <v>0.2</v>
          </cell>
          <cell r="AG28">
            <v>0</v>
          </cell>
          <cell r="AH28">
            <v>0</v>
          </cell>
          <cell r="AT28">
            <v>0</v>
          </cell>
          <cell r="AW28">
            <v>2.2</v>
          </cell>
        </row>
        <row r="29">
          <cell r="A29">
            <v>24</v>
          </cell>
          <cell r="B29" t="str">
            <v>农业农村</v>
          </cell>
          <cell r="C29" t="str">
            <v>苏仲慎</v>
          </cell>
          <cell r="E29" t="str">
            <v/>
          </cell>
          <cell r="F29" t="str">
            <v/>
          </cell>
          <cell r="G29" t="str">
            <v/>
          </cell>
          <cell r="H29" t="str">
            <v/>
          </cell>
          <cell r="I29" t="str">
            <v/>
          </cell>
          <cell r="J29" t="str">
            <v/>
          </cell>
          <cell r="K29" t="str">
            <v/>
          </cell>
          <cell r="L29" t="str">
            <v/>
          </cell>
          <cell r="O29" t="str">
            <v/>
          </cell>
          <cell r="P29" t="str">
            <v/>
          </cell>
          <cell r="Q29">
            <v>1</v>
          </cell>
          <cell r="R29">
            <v>0.5</v>
          </cell>
          <cell r="W29">
            <v>1</v>
          </cell>
          <cell r="X29">
            <v>0.5</v>
          </cell>
          <cell r="AG29">
            <v>0</v>
          </cell>
          <cell r="AH29">
            <v>0</v>
          </cell>
          <cell r="AT29">
            <v>0</v>
          </cell>
          <cell r="AW29">
            <v>0.5</v>
          </cell>
        </row>
        <row r="30">
          <cell r="A30">
            <v>25</v>
          </cell>
          <cell r="B30" t="str">
            <v>农业农村</v>
          </cell>
          <cell r="C30" t="str">
            <v>陈津铌</v>
          </cell>
          <cell r="D30">
            <v>2</v>
          </cell>
          <cell r="E30" t="str">
            <v/>
          </cell>
          <cell r="F30" t="str">
            <v/>
          </cell>
          <cell r="G30" t="str">
            <v/>
          </cell>
          <cell r="H30" t="str">
            <v/>
          </cell>
          <cell r="I30" t="str">
            <v/>
          </cell>
          <cell r="J30" t="str">
            <v/>
          </cell>
          <cell r="K30" t="str">
            <v/>
          </cell>
          <cell r="L30" t="str">
            <v/>
          </cell>
          <cell r="O30" t="str">
            <v/>
          </cell>
          <cell r="P30" t="str">
            <v/>
          </cell>
          <cell r="W30">
            <v>0</v>
          </cell>
          <cell r="X30">
            <v>0</v>
          </cell>
          <cell r="AG30">
            <v>0</v>
          </cell>
          <cell r="AH30">
            <v>0</v>
          </cell>
          <cell r="AT30">
            <v>0</v>
          </cell>
          <cell r="AW30">
            <v>2</v>
          </cell>
        </row>
        <row r="31">
          <cell r="A31">
            <v>26</v>
          </cell>
          <cell r="B31" t="str">
            <v>农业农村</v>
          </cell>
          <cell r="C31" t="str">
            <v>陈长伍</v>
          </cell>
          <cell r="E31" t="str">
            <v/>
          </cell>
          <cell r="F31" t="str">
            <v/>
          </cell>
          <cell r="G31" t="str">
            <v/>
          </cell>
          <cell r="H31" t="str">
            <v/>
          </cell>
          <cell r="I31" t="str">
            <v/>
          </cell>
          <cell r="J31" t="str">
            <v/>
          </cell>
          <cell r="K31" t="str">
            <v/>
          </cell>
          <cell r="L31" t="str">
            <v/>
          </cell>
          <cell r="O31" t="str">
            <v/>
          </cell>
          <cell r="P31" t="str">
            <v/>
          </cell>
          <cell r="W31">
            <v>0</v>
          </cell>
          <cell r="X31">
            <v>0</v>
          </cell>
          <cell r="AG31">
            <v>0</v>
          </cell>
          <cell r="AH31">
            <v>0</v>
          </cell>
          <cell r="AT31">
            <v>0</v>
          </cell>
          <cell r="AW31">
            <v>0</v>
          </cell>
        </row>
        <row r="32">
          <cell r="A32">
            <v>27</v>
          </cell>
          <cell r="B32" t="str">
            <v>农业农村</v>
          </cell>
          <cell r="C32" t="str">
            <v>许燕贞</v>
          </cell>
          <cell r="D32">
            <v>2</v>
          </cell>
          <cell r="E32" t="str">
            <v/>
          </cell>
          <cell r="F32" t="str">
            <v/>
          </cell>
          <cell r="G32" t="str">
            <v/>
          </cell>
          <cell r="H32" t="str">
            <v/>
          </cell>
          <cell r="I32" t="str">
            <v/>
          </cell>
          <cell r="J32" t="str">
            <v/>
          </cell>
          <cell r="K32" t="str">
            <v/>
          </cell>
          <cell r="L32" t="str">
            <v/>
          </cell>
          <cell r="O32" t="str">
            <v/>
          </cell>
          <cell r="P32" t="str">
            <v/>
          </cell>
          <cell r="W32">
            <v>0</v>
          </cell>
          <cell r="X32">
            <v>0</v>
          </cell>
          <cell r="AG32">
            <v>0</v>
          </cell>
          <cell r="AH32">
            <v>0</v>
          </cell>
          <cell r="AT32">
            <v>0</v>
          </cell>
          <cell r="AW32">
            <v>2</v>
          </cell>
        </row>
        <row r="33">
          <cell r="A33">
            <v>28</v>
          </cell>
          <cell r="B33" t="str">
            <v>民政</v>
          </cell>
          <cell r="C33" t="str">
            <v>黄月云</v>
          </cell>
          <cell r="D33">
            <v>2</v>
          </cell>
          <cell r="E33" t="str">
            <v/>
          </cell>
          <cell r="F33" t="str">
            <v/>
          </cell>
          <cell r="G33" t="str">
            <v/>
          </cell>
          <cell r="H33" t="str">
            <v/>
          </cell>
          <cell r="I33" t="str">
            <v/>
          </cell>
          <cell r="J33" t="str">
            <v/>
          </cell>
          <cell r="K33" t="str">
            <v/>
          </cell>
          <cell r="L33" t="str">
            <v/>
          </cell>
          <cell r="O33" t="str">
            <v/>
          </cell>
          <cell r="P33" t="str">
            <v/>
          </cell>
          <cell r="W33">
            <v>0</v>
          </cell>
          <cell r="X33">
            <v>0</v>
          </cell>
          <cell r="AG33">
            <v>0</v>
          </cell>
          <cell r="AH33">
            <v>0</v>
          </cell>
          <cell r="AP33">
            <v>1</v>
          </cell>
          <cell r="AQ33">
            <v>0.5</v>
          </cell>
          <cell r="AT33">
            <v>0</v>
          </cell>
          <cell r="AW33">
            <v>2.5</v>
          </cell>
        </row>
        <row r="34">
          <cell r="A34">
            <v>29</v>
          </cell>
          <cell r="B34" t="str">
            <v>民政</v>
          </cell>
          <cell r="C34" t="str">
            <v>林雅茹</v>
          </cell>
          <cell r="D34">
            <v>2</v>
          </cell>
          <cell r="E34" t="str">
            <v/>
          </cell>
          <cell r="F34" t="str">
            <v/>
          </cell>
          <cell r="G34" t="str">
            <v/>
          </cell>
          <cell r="H34" t="str">
            <v/>
          </cell>
          <cell r="I34" t="str">
            <v/>
          </cell>
          <cell r="J34" t="str">
            <v/>
          </cell>
          <cell r="K34" t="str">
            <v/>
          </cell>
          <cell r="L34" t="str">
            <v/>
          </cell>
          <cell r="O34" t="str">
            <v/>
          </cell>
          <cell r="P34" t="str">
            <v/>
          </cell>
          <cell r="W34">
            <v>0</v>
          </cell>
          <cell r="X34">
            <v>0</v>
          </cell>
          <cell r="AG34">
            <v>0</v>
          </cell>
          <cell r="AH34">
            <v>0</v>
          </cell>
          <cell r="AT34">
            <v>0</v>
          </cell>
          <cell r="AW34">
            <v>2</v>
          </cell>
        </row>
        <row r="35">
          <cell r="A35">
            <v>30</v>
          </cell>
          <cell r="B35" t="str">
            <v>教育</v>
          </cell>
          <cell r="C35" t="str">
            <v>冯丽芳</v>
          </cell>
          <cell r="D35">
            <v>2</v>
          </cell>
          <cell r="E35">
            <v>325</v>
          </cell>
          <cell r="F35">
            <v>1.5</v>
          </cell>
          <cell r="G35" t="str">
            <v>B+</v>
          </cell>
          <cell r="H35">
            <v>0</v>
          </cell>
          <cell r="I35">
            <v>0</v>
          </cell>
          <cell r="J35" t="str">
            <v/>
          </cell>
          <cell r="K35">
            <v>325</v>
          </cell>
          <cell r="L35">
            <v>1.5</v>
          </cell>
          <cell r="O35" t="str">
            <v/>
          </cell>
          <cell r="P35" t="str">
            <v/>
          </cell>
          <cell r="W35">
            <v>0</v>
          </cell>
          <cell r="X35">
            <v>0</v>
          </cell>
          <cell r="AG35">
            <v>0</v>
          </cell>
          <cell r="AH35">
            <v>0</v>
          </cell>
          <cell r="AP35">
            <v>1</v>
          </cell>
          <cell r="AQ35">
            <v>1</v>
          </cell>
          <cell r="AT35">
            <v>0</v>
          </cell>
          <cell r="AW35">
            <v>4.5</v>
          </cell>
        </row>
        <row r="36">
          <cell r="A36">
            <v>31</v>
          </cell>
          <cell r="B36" t="str">
            <v>教育</v>
          </cell>
          <cell r="C36" t="str">
            <v>丁依晴</v>
          </cell>
          <cell r="D36">
            <v>2</v>
          </cell>
          <cell r="E36">
            <v>325</v>
          </cell>
          <cell r="F36">
            <v>1.5</v>
          </cell>
          <cell r="G36" t="str">
            <v>B+</v>
          </cell>
          <cell r="H36">
            <v>0</v>
          </cell>
          <cell r="I36">
            <v>0</v>
          </cell>
          <cell r="J36" t="str">
            <v/>
          </cell>
          <cell r="K36">
            <v>325</v>
          </cell>
          <cell r="L36">
            <v>1.5</v>
          </cell>
          <cell r="O36">
            <v>1</v>
          </cell>
          <cell r="P36">
            <v>0.1</v>
          </cell>
          <cell r="W36">
            <v>1</v>
          </cell>
          <cell r="X36">
            <v>0.1</v>
          </cell>
          <cell r="AG36">
            <v>0</v>
          </cell>
          <cell r="AH36">
            <v>0</v>
          </cell>
          <cell r="AT36">
            <v>0</v>
          </cell>
          <cell r="AW36">
            <v>3.6</v>
          </cell>
        </row>
        <row r="37">
          <cell r="A37">
            <v>32</v>
          </cell>
          <cell r="B37" t="str">
            <v>城市管理</v>
          </cell>
          <cell r="C37" t="str">
            <v>陈燕燕</v>
          </cell>
          <cell r="D37">
            <v>2</v>
          </cell>
          <cell r="E37" t="str">
            <v/>
          </cell>
          <cell r="F37" t="str">
            <v/>
          </cell>
          <cell r="G37" t="str">
            <v/>
          </cell>
          <cell r="H37" t="str">
            <v/>
          </cell>
          <cell r="I37" t="str">
            <v/>
          </cell>
          <cell r="J37" t="str">
            <v/>
          </cell>
          <cell r="K37" t="str">
            <v/>
          </cell>
          <cell r="L37" t="str">
            <v/>
          </cell>
          <cell r="O37">
            <v>3</v>
          </cell>
          <cell r="P37">
            <v>0.3</v>
          </cell>
          <cell r="W37">
            <v>3</v>
          </cell>
          <cell r="X37">
            <v>0.3</v>
          </cell>
          <cell r="AG37">
            <v>0</v>
          </cell>
          <cell r="AH37">
            <v>0</v>
          </cell>
          <cell r="AT37">
            <v>0</v>
          </cell>
          <cell r="AW37">
            <v>2.3</v>
          </cell>
        </row>
        <row r="38">
          <cell r="A38">
            <v>33</v>
          </cell>
          <cell r="B38" t="str">
            <v>城市管理</v>
          </cell>
          <cell r="C38" t="str">
            <v>庄诗颖</v>
          </cell>
          <cell r="D38">
            <v>2</v>
          </cell>
          <cell r="E38" t="str">
            <v/>
          </cell>
          <cell r="F38" t="str">
            <v/>
          </cell>
          <cell r="G38" t="str">
            <v/>
          </cell>
          <cell r="H38" t="str">
            <v/>
          </cell>
          <cell r="I38" t="str">
            <v/>
          </cell>
          <cell r="J38" t="str">
            <v/>
          </cell>
          <cell r="K38" t="str">
            <v/>
          </cell>
          <cell r="L38" t="str">
            <v/>
          </cell>
          <cell r="O38" t="str">
            <v/>
          </cell>
          <cell r="P38" t="str">
            <v/>
          </cell>
          <cell r="W38">
            <v>0</v>
          </cell>
          <cell r="X38">
            <v>0</v>
          </cell>
          <cell r="AG38">
            <v>0</v>
          </cell>
          <cell r="AH38">
            <v>0</v>
          </cell>
          <cell r="AT38">
            <v>0</v>
          </cell>
          <cell r="AW38">
            <v>2</v>
          </cell>
        </row>
        <row r="39">
          <cell r="A39">
            <v>34</v>
          </cell>
          <cell r="B39" t="str">
            <v>卫生健康</v>
          </cell>
          <cell r="C39" t="str">
            <v>童方杰</v>
          </cell>
          <cell r="E39" t="str">
            <v/>
          </cell>
          <cell r="F39" t="str">
            <v/>
          </cell>
          <cell r="G39" t="str">
            <v/>
          </cell>
          <cell r="H39" t="str">
            <v/>
          </cell>
          <cell r="I39" t="str">
            <v/>
          </cell>
          <cell r="J39" t="str">
            <v/>
          </cell>
          <cell r="K39" t="str">
            <v/>
          </cell>
          <cell r="L39" t="str">
            <v/>
          </cell>
          <cell r="O39" t="str">
            <v/>
          </cell>
          <cell r="P39" t="str">
            <v/>
          </cell>
          <cell r="W39">
            <v>0</v>
          </cell>
          <cell r="X39">
            <v>0</v>
          </cell>
          <cell r="AG39">
            <v>0</v>
          </cell>
          <cell r="AH39">
            <v>0</v>
          </cell>
          <cell r="AM39">
            <v>2</v>
          </cell>
          <cell r="AT39">
            <v>0</v>
          </cell>
          <cell r="AW39">
            <v>2</v>
          </cell>
        </row>
        <row r="40">
          <cell r="A40">
            <v>35</v>
          </cell>
          <cell r="B40" t="str">
            <v>卫生健康</v>
          </cell>
          <cell r="C40" t="str">
            <v>曾利周</v>
          </cell>
          <cell r="E40" t="str">
            <v/>
          </cell>
          <cell r="F40" t="str">
            <v/>
          </cell>
          <cell r="G40" t="str">
            <v/>
          </cell>
          <cell r="H40" t="str">
            <v/>
          </cell>
          <cell r="I40" t="str">
            <v/>
          </cell>
          <cell r="J40" t="str">
            <v/>
          </cell>
          <cell r="K40" t="str">
            <v/>
          </cell>
          <cell r="L40" t="str">
            <v/>
          </cell>
          <cell r="O40" t="str">
            <v/>
          </cell>
          <cell r="P40" t="str">
            <v/>
          </cell>
          <cell r="W40">
            <v>0</v>
          </cell>
          <cell r="X40">
            <v>0</v>
          </cell>
          <cell r="AG40">
            <v>0</v>
          </cell>
          <cell r="AH40">
            <v>0</v>
          </cell>
          <cell r="AM40">
            <v>2</v>
          </cell>
          <cell r="AT40">
            <v>0</v>
          </cell>
          <cell r="AW40">
            <v>2</v>
          </cell>
        </row>
        <row r="41">
          <cell r="A41">
            <v>36</v>
          </cell>
          <cell r="B41" t="str">
            <v>卫生健康</v>
          </cell>
          <cell r="C41" t="str">
            <v>陈颖</v>
          </cell>
          <cell r="D41">
            <v>2</v>
          </cell>
          <cell r="E41" t="str">
            <v/>
          </cell>
          <cell r="F41" t="str">
            <v/>
          </cell>
          <cell r="G41" t="str">
            <v/>
          </cell>
          <cell r="H41" t="str">
            <v/>
          </cell>
          <cell r="I41" t="str">
            <v/>
          </cell>
          <cell r="J41" t="str">
            <v/>
          </cell>
          <cell r="K41" t="str">
            <v/>
          </cell>
          <cell r="L41" t="str">
            <v/>
          </cell>
          <cell r="O41" t="str">
            <v/>
          </cell>
          <cell r="P41" t="str">
            <v/>
          </cell>
          <cell r="U41">
            <v>1</v>
          </cell>
          <cell r="V41">
            <v>0.1</v>
          </cell>
          <cell r="W41">
            <v>1</v>
          </cell>
          <cell r="X41">
            <v>0.1</v>
          </cell>
          <cell r="AG41">
            <v>0</v>
          </cell>
          <cell r="AH41">
            <v>0</v>
          </cell>
          <cell r="AP41">
            <v>1</v>
          </cell>
          <cell r="AQ41">
            <v>0.5</v>
          </cell>
          <cell r="AT41">
            <v>0</v>
          </cell>
          <cell r="AW41">
            <v>2.6</v>
          </cell>
        </row>
        <row r="42">
          <cell r="A42">
            <v>37</v>
          </cell>
          <cell r="B42" t="str">
            <v>卫生健康</v>
          </cell>
          <cell r="C42" t="str">
            <v>王裕钢</v>
          </cell>
          <cell r="D42">
            <v>2</v>
          </cell>
          <cell r="E42" t="str">
            <v/>
          </cell>
          <cell r="F42" t="str">
            <v/>
          </cell>
          <cell r="G42" t="str">
            <v/>
          </cell>
          <cell r="H42" t="str">
            <v/>
          </cell>
          <cell r="I42" t="str">
            <v/>
          </cell>
          <cell r="J42" t="str">
            <v/>
          </cell>
          <cell r="K42" t="str">
            <v/>
          </cell>
          <cell r="L42" t="str">
            <v/>
          </cell>
          <cell r="O42" t="str">
            <v/>
          </cell>
          <cell r="P42" t="str">
            <v/>
          </cell>
          <cell r="W42">
            <v>0</v>
          </cell>
          <cell r="X42">
            <v>0</v>
          </cell>
          <cell r="AG42">
            <v>0</v>
          </cell>
          <cell r="AH42">
            <v>0</v>
          </cell>
          <cell r="AT42">
            <v>0</v>
          </cell>
          <cell r="AW42">
            <v>2</v>
          </cell>
        </row>
        <row r="43">
          <cell r="A43">
            <v>38</v>
          </cell>
          <cell r="B43" t="str">
            <v>卫生健康</v>
          </cell>
          <cell r="C43" t="str">
            <v>上官美好</v>
          </cell>
          <cell r="D43">
            <v>2</v>
          </cell>
          <cell r="E43" t="str">
            <v/>
          </cell>
          <cell r="F43" t="str">
            <v/>
          </cell>
          <cell r="G43" t="str">
            <v/>
          </cell>
          <cell r="H43" t="str">
            <v/>
          </cell>
          <cell r="I43" t="str">
            <v/>
          </cell>
          <cell r="J43" t="str">
            <v/>
          </cell>
          <cell r="K43" t="str">
            <v/>
          </cell>
          <cell r="L43" t="str">
            <v/>
          </cell>
          <cell r="O43" t="str">
            <v/>
          </cell>
          <cell r="P43" t="str">
            <v/>
          </cell>
          <cell r="W43">
            <v>0</v>
          </cell>
          <cell r="X43">
            <v>0</v>
          </cell>
          <cell r="AG43">
            <v>0</v>
          </cell>
          <cell r="AH43">
            <v>0</v>
          </cell>
          <cell r="AT43">
            <v>0</v>
          </cell>
          <cell r="AW43">
            <v>2</v>
          </cell>
        </row>
        <row r="44">
          <cell r="A44">
            <v>39</v>
          </cell>
          <cell r="B44" t="str">
            <v>卫生健康</v>
          </cell>
          <cell r="C44" t="str">
            <v>曾秋月</v>
          </cell>
          <cell r="D44">
            <v>2</v>
          </cell>
          <cell r="E44" t="str">
            <v/>
          </cell>
          <cell r="F44" t="str">
            <v/>
          </cell>
          <cell r="G44" t="str">
            <v/>
          </cell>
          <cell r="H44" t="str">
            <v/>
          </cell>
          <cell r="I44" t="str">
            <v/>
          </cell>
          <cell r="J44" t="str">
            <v/>
          </cell>
          <cell r="K44" t="str">
            <v/>
          </cell>
          <cell r="L44" t="str">
            <v/>
          </cell>
          <cell r="O44">
            <v>8</v>
          </cell>
          <cell r="P44">
            <v>0.8</v>
          </cell>
          <cell r="U44">
            <v>1</v>
          </cell>
          <cell r="V44">
            <v>0.1</v>
          </cell>
          <cell r="W44">
            <v>9</v>
          </cell>
          <cell r="X44">
            <v>0.9</v>
          </cell>
          <cell r="AG44">
            <v>0</v>
          </cell>
          <cell r="AH44">
            <v>0</v>
          </cell>
          <cell r="AM44">
            <v>2</v>
          </cell>
          <cell r="AT44">
            <v>0</v>
          </cell>
          <cell r="AW44">
            <v>4.9</v>
          </cell>
        </row>
        <row r="45">
          <cell r="A45">
            <v>40</v>
          </cell>
          <cell r="B45" t="str">
            <v>卫生健康</v>
          </cell>
          <cell r="C45" t="str">
            <v>洪雅莹</v>
          </cell>
          <cell r="D45">
            <v>2</v>
          </cell>
          <cell r="E45" t="str">
            <v/>
          </cell>
          <cell r="F45" t="str">
            <v/>
          </cell>
          <cell r="G45" t="str">
            <v/>
          </cell>
          <cell r="H45" t="str">
            <v/>
          </cell>
          <cell r="I45" t="str">
            <v/>
          </cell>
          <cell r="J45" t="str">
            <v/>
          </cell>
          <cell r="K45" t="str">
            <v/>
          </cell>
          <cell r="L45" t="str">
            <v/>
          </cell>
          <cell r="O45" t="str">
            <v/>
          </cell>
          <cell r="P45" t="str">
            <v/>
          </cell>
          <cell r="U45">
            <v>1</v>
          </cell>
          <cell r="V45">
            <v>0.1</v>
          </cell>
          <cell r="W45">
            <v>1</v>
          </cell>
          <cell r="X45">
            <v>0.1</v>
          </cell>
          <cell r="AG45">
            <v>0</v>
          </cell>
          <cell r="AH45">
            <v>0</v>
          </cell>
          <cell r="AT45">
            <v>0</v>
          </cell>
          <cell r="AW45">
            <v>2.1</v>
          </cell>
        </row>
        <row r="46">
          <cell r="A46">
            <v>41</v>
          </cell>
          <cell r="B46" t="str">
            <v>侨务</v>
          </cell>
          <cell r="C46" t="str">
            <v>许凤仪</v>
          </cell>
          <cell r="E46" t="str">
            <v/>
          </cell>
          <cell r="F46" t="str">
            <v/>
          </cell>
          <cell r="G46" t="str">
            <v/>
          </cell>
          <cell r="H46" t="str">
            <v/>
          </cell>
          <cell r="I46" t="str">
            <v/>
          </cell>
          <cell r="J46" t="str">
            <v/>
          </cell>
          <cell r="K46" t="str">
            <v/>
          </cell>
          <cell r="L46" t="str">
            <v/>
          </cell>
          <cell r="O46" t="str">
            <v/>
          </cell>
          <cell r="P46" t="str">
            <v/>
          </cell>
          <cell r="W46">
            <v>0</v>
          </cell>
          <cell r="X46">
            <v>0</v>
          </cell>
          <cell r="AG46">
            <v>0</v>
          </cell>
          <cell r="AH46">
            <v>0</v>
          </cell>
          <cell r="AT46">
            <v>0</v>
          </cell>
          <cell r="AW46">
            <v>0</v>
          </cell>
        </row>
        <row r="47">
          <cell r="A47">
            <v>42</v>
          </cell>
          <cell r="B47" t="str">
            <v>侨务</v>
          </cell>
          <cell r="C47" t="str">
            <v>林嘉琪</v>
          </cell>
          <cell r="D47">
            <v>2</v>
          </cell>
          <cell r="E47" t="str">
            <v/>
          </cell>
          <cell r="F47" t="str">
            <v/>
          </cell>
          <cell r="G47" t="str">
            <v/>
          </cell>
          <cell r="H47" t="str">
            <v/>
          </cell>
          <cell r="I47" t="str">
            <v/>
          </cell>
          <cell r="J47" t="str">
            <v/>
          </cell>
          <cell r="K47" t="str">
            <v/>
          </cell>
          <cell r="L47" t="str">
            <v/>
          </cell>
          <cell r="O47" t="str">
            <v/>
          </cell>
          <cell r="P47" t="str">
            <v/>
          </cell>
          <cell r="W47">
            <v>0</v>
          </cell>
          <cell r="X47">
            <v>0</v>
          </cell>
          <cell r="AG47">
            <v>0</v>
          </cell>
          <cell r="AH47">
            <v>0</v>
          </cell>
          <cell r="AT47">
            <v>0</v>
          </cell>
          <cell r="AW47">
            <v>2</v>
          </cell>
        </row>
        <row r="48">
          <cell r="A48">
            <v>43</v>
          </cell>
          <cell r="B48" t="str">
            <v>交通运输</v>
          </cell>
          <cell r="C48" t="str">
            <v>苏松茂</v>
          </cell>
          <cell r="E48" t="str">
            <v/>
          </cell>
          <cell r="F48" t="str">
            <v/>
          </cell>
          <cell r="G48" t="str">
            <v/>
          </cell>
          <cell r="H48" t="str">
            <v/>
          </cell>
          <cell r="I48" t="str">
            <v/>
          </cell>
          <cell r="J48" t="str">
            <v/>
          </cell>
          <cell r="K48" t="str">
            <v/>
          </cell>
          <cell r="L48" t="str">
            <v/>
          </cell>
          <cell r="O48" t="str">
            <v/>
          </cell>
          <cell r="P48" t="str">
            <v/>
          </cell>
          <cell r="Q48">
            <v>1</v>
          </cell>
          <cell r="R48">
            <v>0.5</v>
          </cell>
          <cell r="W48">
            <v>1</v>
          </cell>
          <cell r="X48">
            <v>0.5</v>
          </cell>
          <cell r="AG48">
            <v>0</v>
          </cell>
          <cell r="AH48">
            <v>0</v>
          </cell>
          <cell r="AP48">
            <v>1</v>
          </cell>
          <cell r="AQ48">
            <v>1</v>
          </cell>
          <cell r="AT48">
            <v>0</v>
          </cell>
          <cell r="AW48">
            <v>1.5</v>
          </cell>
        </row>
        <row r="49">
          <cell r="A49">
            <v>44</v>
          </cell>
          <cell r="B49" t="str">
            <v>交通运输</v>
          </cell>
          <cell r="C49" t="str">
            <v>李白佳</v>
          </cell>
          <cell r="E49">
            <v>16</v>
          </cell>
          <cell r="F49">
            <v>0</v>
          </cell>
          <cell r="G49" t="str">
            <v/>
          </cell>
          <cell r="H49">
            <v>942</v>
          </cell>
          <cell r="I49">
            <v>2.5</v>
          </cell>
          <cell r="J49" t="str">
            <v>A</v>
          </cell>
          <cell r="K49">
            <v>958</v>
          </cell>
          <cell r="L49">
            <v>2.5</v>
          </cell>
          <cell r="O49">
            <v>1</v>
          </cell>
          <cell r="P49">
            <v>0.1</v>
          </cell>
          <cell r="W49">
            <v>1</v>
          </cell>
          <cell r="X49">
            <v>0.1</v>
          </cell>
          <cell r="AG49">
            <v>0</v>
          </cell>
          <cell r="AH49">
            <v>0</v>
          </cell>
          <cell r="AP49">
            <v>1</v>
          </cell>
          <cell r="AQ49">
            <v>1</v>
          </cell>
          <cell r="AT49">
            <v>0</v>
          </cell>
          <cell r="AW49">
            <v>3.6</v>
          </cell>
        </row>
        <row r="50">
          <cell r="A50">
            <v>45</v>
          </cell>
          <cell r="B50" t="str">
            <v>交通运输</v>
          </cell>
          <cell r="C50" t="str">
            <v>佘真妮</v>
          </cell>
          <cell r="E50" t="str">
            <v/>
          </cell>
          <cell r="F50" t="str">
            <v/>
          </cell>
          <cell r="G50" t="str">
            <v/>
          </cell>
          <cell r="H50" t="str">
            <v/>
          </cell>
          <cell r="I50" t="str">
            <v/>
          </cell>
          <cell r="J50" t="str">
            <v/>
          </cell>
          <cell r="K50" t="str">
            <v/>
          </cell>
          <cell r="L50" t="str">
            <v/>
          </cell>
          <cell r="O50" t="str">
            <v/>
          </cell>
          <cell r="P50" t="str">
            <v/>
          </cell>
          <cell r="W50">
            <v>0</v>
          </cell>
          <cell r="X50">
            <v>0</v>
          </cell>
          <cell r="AG50">
            <v>0</v>
          </cell>
          <cell r="AH50">
            <v>0</v>
          </cell>
          <cell r="AT50">
            <v>0</v>
          </cell>
          <cell r="AW50">
            <v>0</v>
          </cell>
        </row>
        <row r="51">
          <cell r="A51">
            <v>46</v>
          </cell>
          <cell r="B51" t="str">
            <v>交通运输</v>
          </cell>
          <cell r="C51" t="str">
            <v>张国栋</v>
          </cell>
          <cell r="E51">
            <v>38</v>
          </cell>
          <cell r="F51">
            <v>0</v>
          </cell>
          <cell r="G51" t="str">
            <v/>
          </cell>
          <cell r="H51">
            <v>77</v>
          </cell>
          <cell r="I51">
            <v>0</v>
          </cell>
          <cell r="J51" t="str">
            <v/>
          </cell>
          <cell r="K51">
            <v>115</v>
          </cell>
          <cell r="L51" t="str">
            <v/>
          </cell>
          <cell r="O51" t="str">
            <v/>
          </cell>
          <cell r="P51" t="str">
            <v/>
          </cell>
          <cell r="W51">
            <v>0</v>
          </cell>
          <cell r="X51">
            <v>0</v>
          </cell>
          <cell r="AG51">
            <v>0</v>
          </cell>
          <cell r="AH51">
            <v>0</v>
          </cell>
          <cell r="AT51">
            <v>0</v>
          </cell>
          <cell r="AW51">
            <v>0</v>
          </cell>
        </row>
        <row r="52">
          <cell r="A52">
            <v>47</v>
          </cell>
          <cell r="B52" t="str">
            <v>交通运输</v>
          </cell>
          <cell r="C52" t="str">
            <v>陈丽丽</v>
          </cell>
          <cell r="D52">
            <v>2</v>
          </cell>
          <cell r="E52">
            <v>737</v>
          </cell>
          <cell r="F52">
            <v>2</v>
          </cell>
          <cell r="G52" t="str">
            <v>A</v>
          </cell>
          <cell r="H52">
            <v>0</v>
          </cell>
          <cell r="I52">
            <v>0</v>
          </cell>
          <cell r="J52" t="str">
            <v/>
          </cell>
          <cell r="K52">
            <v>737</v>
          </cell>
          <cell r="L52">
            <v>2</v>
          </cell>
          <cell r="O52" t="str">
            <v/>
          </cell>
          <cell r="P52" t="str">
            <v/>
          </cell>
          <cell r="W52">
            <v>0</v>
          </cell>
          <cell r="X52">
            <v>0</v>
          </cell>
          <cell r="AG52">
            <v>0</v>
          </cell>
          <cell r="AH52">
            <v>0</v>
          </cell>
          <cell r="AT52">
            <v>0</v>
          </cell>
          <cell r="AW52">
            <v>4</v>
          </cell>
        </row>
        <row r="53">
          <cell r="A53">
            <v>48</v>
          </cell>
          <cell r="B53" t="str">
            <v>交通运输</v>
          </cell>
          <cell r="C53" t="str">
            <v>刘缘缘</v>
          </cell>
          <cell r="D53">
            <v>2</v>
          </cell>
          <cell r="E53">
            <v>737</v>
          </cell>
          <cell r="F53">
            <v>2</v>
          </cell>
          <cell r="G53" t="str">
            <v>A</v>
          </cell>
          <cell r="H53">
            <v>0</v>
          </cell>
          <cell r="I53">
            <v>0</v>
          </cell>
          <cell r="J53" t="str">
            <v/>
          </cell>
          <cell r="K53">
            <v>737</v>
          </cell>
          <cell r="L53">
            <v>2</v>
          </cell>
          <cell r="O53" t="str">
            <v/>
          </cell>
          <cell r="P53" t="str">
            <v/>
          </cell>
          <cell r="W53">
            <v>0</v>
          </cell>
          <cell r="X53">
            <v>0</v>
          </cell>
          <cell r="AG53">
            <v>0</v>
          </cell>
          <cell r="AH53">
            <v>0</v>
          </cell>
          <cell r="AT53">
            <v>0</v>
          </cell>
          <cell r="AW53">
            <v>4</v>
          </cell>
        </row>
        <row r="54">
          <cell r="A54">
            <v>49</v>
          </cell>
          <cell r="B54" t="str">
            <v>交通运输</v>
          </cell>
          <cell r="C54" t="str">
            <v>施少琼</v>
          </cell>
          <cell r="D54">
            <v>2</v>
          </cell>
          <cell r="E54">
            <v>737</v>
          </cell>
          <cell r="F54">
            <v>2</v>
          </cell>
          <cell r="G54" t="str">
            <v>A</v>
          </cell>
          <cell r="H54">
            <v>0</v>
          </cell>
          <cell r="I54">
            <v>0</v>
          </cell>
          <cell r="J54" t="str">
            <v/>
          </cell>
          <cell r="K54">
            <v>737</v>
          </cell>
          <cell r="L54">
            <v>2</v>
          </cell>
          <cell r="O54" t="str">
            <v/>
          </cell>
          <cell r="P54" t="str">
            <v/>
          </cell>
          <cell r="W54">
            <v>0</v>
          </cell>
          <cell r="X54">
            <v>0</v>
          </cell>
          <cell r="AG54">
            <v>0</v>
          </cell>
          <cell r="AH54">
            <v>0</v>
          </cell>
          <cell r="AT54">
            <v>0</v>
          </cell>
          <cell r="AW54">
            <v>4</v>
          </cell>
        </row>
        <row r="55">
          <cell r="A55">
            <v>50</v>
          </cell>
          <cell r="B55" t="str">
            <v>交通运输</v>
          </cell>
          <cell r="C55" t="str">
            <v>张美霞</v>
          </cell>
          <cell r="D55">
            <v>2</v>
          </cell>
          <cell r="E55">
            <v>737</v>
          </cell>
          <cell r="F55">
            <v>2</v>
          </cell>
          <cell r="G55" t="str">
            <v>A</v>
          </cell>
          <cell r="H55">
            <v>0</v>
          </cell>
          <cell r="I55">
            <v>0</v>
          </cell>
          <cell r="J55" t="str">
            <v/>
          </cell>
          <cell r="K55">
            <v>737</v>
          </cell>
          <cell r="L55">
            <v>2</v>
          </cell>
          <cell r="O55" t="str">
            <v/>
          </cell>
          <cell r="P55" t="str">
            <v/>
          </cell>
          <cell r="U55">
            <v>1</v>
          </cell>
          <cell r="V55">
            <v>0.1</v>
          </cell>
          <cell r="W55">
            <v>1</v>
          </cell>
          <cell r="X55">
            <v>0.1</v>
          </cell>
          <cell r="AG55">
            <v>0</v>
          </cell>
          <cell r="AH55">
            <v>0</v>
          </cell>
          <cell r="AT55">
            <v>0</v>
          </cell>
          <cell r="AW55">
            <v>4.1</v>
          </cell>
        </row>
        <row r="56">
          <cell r="A56">
            <v>51</v>
          </cell>
          <cell r="B56" t="str">
            <v>交通运输</v>
          </cell>
          <cell r="C56" t="str">
            <v>庄育璇</v>
          </cell>
          <cell r="D56">
            <v>2</v>
          </cell>
          <cell r="E56">
            <v>737</v>
          </cell>
          <cell r="F56">
            <v>2</v>
          </cell>
          <cell r="G56" t="str">
            <v>A</v>
          </cell>
          <cell r="H56">
            <v>0</v>
          </cell>
          <cell r="I56">
            <v>0</v>
          </cell>
          <cell r="J56" t="str">
            <v/>
          </cell>
          <cell r="K56">
            <v>737</v>
          </cell>
          <cell r="L56">
            <v>2</v>
          </cell>
          <cell r="O56" t="str">
            <v/>
          </cell>
          <cell r="P56" t="str">
            <v/>
          </cell>
          <cell r="W56">
            <v>0</v>
          </cell>
          <cell r="X56">
            <v>0</v>
          </cell>
          <cell r="AG56">
            <v>0</v>
          </cell>
          <cell r="AH56">
            <v>0</v>
          </cell>
          <cell r="AM56">
            <v>2</v>
          </cell>
          <cell r="AT56">
            <v>0</v>
          </cell>
          <cell r="AW56">
            <v>6</v>
          </cell>
        </row>
        <row r="57">
          <cell r="A57">
            <v>52</v>
          </cell>
          <cell r="B57" t="str">
            <v>发展和改革</v>
          </cell>
          <cell r="C57" t="str">
            <v>陶灵卉</v>
          </cell>
          <cell r="E57" t="str">
            <v/>
          </cell>
          <cell r="F57" t="str">
            <v/>
          </cell>
          <cell r="G57" t="str">
            <v/>
          </cell>
          <cell r="H57" t="str">
            <v/>
          </cell>
          <cell r="I57" t="str">
            <v/>
          </cell>
          <cell r="J57" t="str">
            <v/>
          </cell>
          <cell r="K57" t="str">
            <v/>
          </cell>
          <cell r="L57" t="str">
            <v/>
          </cell>
          <cell r="M57">
            <v>15</v>
          </cell>
          <cell r="N57">
            <v>3</v>
          </cell>
          <cell r="O57">
            <v>1</v>
          </cell>
          <cell r="P57">
            <v>0.1</v>
          </cell>
          <cell r="W57">
            <v>1</v>
          </cell>
          <cell r="X57">
            <v>0.1</v>
          </cell>
          <cell r="AG57">
            <v>0</v>
          </cell>
          <cell r="AH57">
            <v>0</v>
          </cell>
          <cell r="AT57">
            <v>0</v>
          </cell>
          <cell r="AW57">
            <v>3.1</v>
          </cell>
        </row>
        <row r="58">
          <cell r="A58">
            <v>53</v>
          </cell>
          <cell r="B58" t="str">
            <v>发展和改革</v>
          </cell>
          <cell r="C58" t="str">
            <v>李志佳</v>
          </cell>
          <cell r="D58">
            <v>2</v>
          </cell>
          <cell r="E58" t="str">
            <v/>
          </cell>
          <cell r="F58" t="str">
            <v/>
          </cell>
          <cell r="G58" t="str">
            <v/>
          </cell>
          <cell r="H58" t="str">
            <v/>
          </cell>
          <cell r="I58" t="str">
            <v/>
          </cell>
          <cell r="J58" t="str">
            <v/>
          </cell>
          <cell r="K58" t="str">
            <v/>
          </cell>
          <cell r="L58" t="str">
            <v/>
          </cell>
          <cell r="M58">
            <v>6</v>
          </cell>
          <cell r="N58">
            <v>1.8</v>
          </cell>
          <cell r="O58" t="str">
            <v/>
          </cell>
          <cell r="P58" t="str">
            <v/>
          </cell>
          <cell r="W58">
            <v>0</v>
          </cell>
          <cell r="X58">
            <v>0</v>
          </cell>
          <cell r="AG58">
            <v>0</v>
          </cell>
          <cell r="AH58">
            <v>0</v>
          </cell>
          <cell r="AT58">
            <v>0</v>
          </cell>
          <cell r="AW58">
            <v>3.8</v>
          </cell>
        </row>
        <row r="59">
          <cell r="A59">
            <v>54</v>
          </cell>
          <cell r="B59" t="str">
            <v>自然资源</v>
          </cell>
          <cell r="C59" t="str">
            <v>庄振华</v>
          </cell>
          <cell r="E59">
            <v>108</v>
          </cell>
          <cell r="F59">
            <v>0</v>
          </cell>
          <cell r="G59" t="str">
            <v/>
          </cell>
          <cell r="H59">
            <v>67</v>
          </cell>
          <cell r="I59">
            <v>0</v>
          </cell>
          <cell r="J59" t="str">
            <v/>
          </cell>
          <cell r="K59">
            <v>175</v>
          </cell>
          <cell r="L59" t="str">
            <v/>
          </cell>
          <cell r="M59">
            <v>62</v>
          </cell>
          <cell r="N59">
            <v>3</v>
          </cell>
          <cell r="O59" t="str">
            <v/>
          </cell>
          <cell r="P59" t="str">
            <v/>
          </cell>
          <cell r="W59">
            <v>0</v>
          </cell>
          <cell r="X59">
            <v>0</v>
          </cell>
          <cell r="AG59">
            <v>0</v>
          </cell>
          <cell r="AH59">
            <v>0</v>
          </cell>
          <cell r="AI59">
            <v>3</v>
          </cell>
          <cell r="AJ59">
            <v>3</v>
          </cell>
          <cell r="AM59">
            <v>2</v>
          </cell>
          <cell r="AP59">
            <v>1</v>
          </cell>
          <cell r="AQ59">
            <v>1</v>
          </cell>
          <cell r="AT59">
            <v>0</v>
          </cell>
          <cell r="AW59">
            <v>9</v>
          </cell>
        </row>
        <row r="60">
          <cell r="A60">
            <v>55</v>
          </cell>
          <cell r="B60" t="str">
            <v>自然资源</v>
          </cell>
          <cell r="C60" t="str">
            <v>蔡一峰</v>
          </cell>
          <cell r="E60">
            <v>2</v>
          </cell>
          <cell r="F60">
            <v>0</v>
          </cell>
          <cell r="G60" t="str">
            <v/>
          </cell>
          <cell r="H60">
            <v>0</v>
          </cell>
          <cell r="I60">
            <v>0</v>
          </cell>
          <cell r="J60" t="str">
            <v/>
          </cell>
          <cell r="K60">
            <v>2</v>
          </cell>
          <cell r="L60" t="str">
            <v/>
          </cell>
          <cell r="O60" t="str">
            <v/>
          </cell>
          <cell r="P60" t="str">
            <v/>
          </cell>
          <cell r="W60">
            <v>0</v>
          </cell>
          <cell r="X60">
            <v>0</v>
          </cell>
          <cell r="AG60">
            <v>0</v>
          </cell>
          <cell r="AH60">
            <v>0</v>
          </cell>
          <cell r="AT60">
            <v>0</v>
          </cell>
          <cell r="AW60">
            <v>0</v>
          </cell>
        </row>
        <row r="61">
          <cell r="A61">
            <v>56</v>
          </cell>
          <cell r="B61" t="str">
            <v>自然资源</v>
          </cell>
          <cell r="C61" t="str">
            <v>蔡裕投</v>
          </cell>
          <cell r="E61">
            <v>5</v>
          </cell>
          <cell r="F61">
            <v>0</v>
          </cell>
          <cell r="G61" t="str">
            <v/>
          </cell>
          <cell r="H61">
            <v>1</v>
          </cell>
          <cell r="I61">
            <v>0</v>
          </cell>
          <cell r="J61" t="str">
            <v/>
          </cell>
          <cell r="K61">
            <v>6</v>
          </cell>
          <cell r="L61" t="str">
            <v/>
          </cell>
          <cell r="M61">
            <v>6</v>
          </cell>
          <cell r="N61">
            <v>1.8</v>
          </cell>
          <cell r="O61" t="str">
            <v/>
          </cell>
          <cell r="P61" t="str">
            <v/>
          </cell>
          <cell r="W61">
            <v>0</v>
          </cell>
          <cell r="X61">
            <v>0</v>
          </cell>
          <cell r="AG61">
            <v>0</v>
          </cell>
          <cell r="AH61">
            <v>0</v>
          </cell>
          <cell r="AT61">
            <v>0</v>
          </cell>
          <cell r="AW61">
            <v>1.8</v>
          </cell>
        </row>
        <row r="62">
          <cell r="A62">
            <v>57</v>
          </cell>
          <cell r="B62" t="str">
            <v>自然资源</v>
          </cell>
          <cell r="C62" t="str">
            <v>洪天启</v>
          </cell>
          <cell r="E62">
            <v>24</v>
          </cell>
          <cell r="F62">
            <v>0</v>
          </cell>
          <cell r="G62" t="str">
            <v/>
          </cell>
          <cell r="H62">
            <v>0</v>
          </cell>
          <cell r="I62">
            <v>0</v>
          </cell>
          <cell r="J62" t="str">
            <v/>
          </cell>
          <cell r="K62">
            <v>24</v>
          </cell>
          <cell r="L62" t="str">
            <v/>
          </cell>
          <cell r="M62">
            <v>2</v>
          </cell>
          <cell r="N62">
            <v>0.6</v>
          </cell>
          <cell r="O62" t="str">
            <v/>
          </cell>
          <cell r="P62" t="str">
            <v/>
          </cell>
          <cell r="W62">
            <v>0</v>
          </cell>
          <cell r="X62">
            <v>0</v>
          </cell>
          <cell r="AG62">
            <v>0</v>
          </cell>
          <cell r="AH62">
            <v>0</v>
          </cell>
          <cell r="AT62">
            <v>0</v>
          </cell>
          <cell r="AW62">
            <v>0.6</v>
          </cell>
        </row>
        <row r="63">
          <cell r="A63">
            <v>58</v>
          </cell>
          <cell r="B63" t="str">
            <v>自然资源</v>
          </cell>
          <cell r="C63" t="str">
            <v>李小曦</v>
          </cell>
          <cell r="E63">
            <v>40</v>
          </cell>
          <cell r="F63">
            <v>0</v>
          </cell>
          <cell r="G63" t="str">
            <v/>
          </cell>
          <cell r="H63">
            <v>38</v>
          </cell>
          <cell r="I63">
            <v>0</v>
          </cell>
          <cell r="J63" t="str">
            <v/>
          </cell>
          <cell r="K63">
            <v>78</v>
          </cell>
          <cell r="L63" t="str">
            <v/>
          </cell>
          <cell r="M63">
            <v>27</v>
          </cell>
          <cell r="N63">
            <v>3</v>
          </cell>
          <cell r="O63" t="str">
            <v/>
          </cell>
          <cell r="P63" t="str">
            <v/>
          </cell>
          <cell r="W63">
            <v>0</v>
          </cell>
          <cell r="X63">
            <v>0</v>
          </cell>
          <cell r="AG63">
            <v>0</v>
          </cell>
          <cell r="AH63">
            <v>0</v>
          </cell>
          <cell r="AT63">
            <v>0</v>
          </cell>
          <cell r="AW63">
            <v>3</v>
          </cell>
        </row>
        <row r="64">
          <cell r="A64">
            <v>59</v>
          </cell>
          <cell r="B64" t="str">
            <v>自然资源</v>
          </cell>
          <cell r="C64" t="str">
            <v>孟文杰</v>
          </cell>
          <cell r="E64">
            <v>37</v>
          </cell>
          <cell r="F64">
            <v>0</v>
          </cell>
          <cell r="G64" t="str">
            <v/>
          </cell>
          <cell r="H64">
            <v>22</v>
          </cell>
          <cell r="I64">
            <v>0</v>
          </cell>
          <cell r="J64" t="str">
            <v/>
          </cell>
          <cell r="K64">
            <v>59</v>
          </cell>
          <cell r="L64" t="str">
            <v/>
          </cell>
          <cell r="M64">
            <v>22</v>
          </cell>
          <cell r="N64">
            <v>3</v>
          </cell>
          <cell r="O64" t="str">
            <v/>
          </cell>
          <cell r="P64" t="str">
            <v/>
          </cell>
          <cell r="W64">
            <v>0</v>
          </cell>
          <cell r="X64">
            <v>0</v>
          </cell>
          <cell r="AG64">
            <v>0</v>
          </cell>
          <cell r="AH64">
            <v>0</v>
          </cell>
          <cell r="AT64">
            <v>0</v>
          </cell>
          <cell r="AW64">
            <v>3</v>
          </cell>
        </row>
        <row r="65">
          <cell r="A65">
            <v>60</v>
          </cell>
          <cell r="B65" t="str">
            <v>自然资源</v>
          </cell>
          <cell r="C65" t="str">
            <v>梁雅琪</v>
          </cell>
          <cell r="D65">
            <v>2</v>
          </cell>
          <cell r="E65">
            <v>77</v>
          </cell>
          <cell r="F65">
            <v>0</v>
          </cell>
          <cell r="G65" t="str">
            <v/>
          </cell>
          <cell r="H65">
            <v>66</v>
          </cell>
          <cell r="I65">
            <v>0</v>
          </cell>
          <cell r="J65" t="str">
            <v/>
          </cell>
          <cell r="K65">
            <v>143</v>
          </cell>
          <cell r="L65" t="str">
            <v/>
          </cell>
          <cell r="M65">
            <v>54</v>
          </cell>
          <cell r="N65">
            <v>3</v>
          </cell>
          <cell r="O65">
            <v>7</v>
          </cell>
          <cell r="P65">
            <v>1</v>
          </cell>
          <cell r="W65">
            <v>7</v>
          </cell>
          <cell r="X65">
            <v>1</v>
          </cell>
          <cell r="AG65">
            <v>0</v>
          </cell>
          <cell r="AH65">
            <v>0</v>
          </cell>
          <cell r="AM65">
            <v>2</v>
          </cell>
          <cell r="AP65">
            <v>2</v>
          </cell>
          <cell r="AQ65">
            <v>2.5</v>
          </cell>
          <cell r="AT65">
            <v>0</v>
          </cell>
          <cell r="AW65">
            <v>10</v>
          </cell>
        </row>
        <row r="66">
          <cell r="A66">
            <v>61</v>
          </cell>
          <cell r="B66" t="str">
            <v>自然资源</v>
          </cell>
          <cell r="C66" t="str">
            <v>苏晓诗</v>
          </cell>
          <cell r="D66">
            <v>2</v>
          </cell>
          <cell r="E66">
            <v>31</v>
          </cell>
          <cell r="F66">
            <v>0</v>
          </cell>
          <cell r="G66" t="str">
            <v/>
          </cell>
          <cell r="H66">
            <v>1</v>
          </cell>
          <cell r="I66">
            <v>0</v>
          </cell>
          <cell r="J66" t="str">
            <v/>
          </cell>
          <cell r="K66">
            <v>32</v>
          </cell>
          <cell r="L66" t="str">
            <v/>
          </cell>
          <cell r="M66">
            <v>8</v>
          </cell>
          <cell r="N66">
            <v>2.4</v>
          </cell>
          <cell r="O66" t="str">
            <v/>
          </cell>
          <cell r="P66" t="str">
            <v/>
          </cell>
          <cell r="W66">
            <v>0</v>
          </cell>
          <cell r="X66">
            <v>0</v>
          </cell>
          <cell r="AG66">
            <v>0</v>
          </cell>
          <cell r="AH66">
            <v>0</v>
          </cell>
          <cell r="AT66">
            <v>0</v>
          </cell>
          <cell r="AW66">
            <v>4.4</v>
          </cell>
        </row>
        <row r="67">
          <cell r="A67">
            <v>62</v>
          </cell>
          <cell r="B67" t="str">
            <v>住房和城乡建设</v>
          </cell>
          <cell r="C67" t="str">
            <v>洪清庭</v>
          </cell>
          <cell r="E67">
            <v>1756</v>
          </cell>
          <cell r="F67">
            <v>2</v>
          </cell>
          <cell r="G67" t="str">
            <v>A</v>
          </cell>
          <cell r="H67">
            <v>2416</v>
          </cell>
          <cell r="I67">
            <v>3</v>
          </cell>
          <cell r="J67" t="str">
            <v>A+</v>
          </cell>
          <cell r="K67">
            <v>4172</v>
          </cell>
          <cell r="L67">
            <v>5</v>
          </cell>
          <cell r="M67">
            <v>4</v>
          </cell>
          <cell r="N67">
            <v>1.2</v>
          </cell>
          <cell r="O67" t="str">
            <v/>
          </cell>
          <cell r="P67" t="str">
            <v/>
          </cell>
          <cell r="W67">
            <v>0</v>
          </cell>
          <cell r="X67">
            <v>0</v>
          </cell>
          <cell r="AG67">
            <v>0</v>
          </cell>
          <cell r="AH67">
            <v>0</v>
          </cell>
          <cell r="AP67">
            <v>1</v>
          </cell>
          <cell r="AQ67">
            <v>1</v>
          </cell>
          <cell r="AR67">
            <v>1</v>
          </cell>
          <cell r="AT67">
            <v>0</v>
          </cell>
          <cell r="AW67">
            <v>8.2</v>
          </cell>
        </row>
        <row r="68">
          <cell r="A68">
            <v>63</v>
          </cell>
          <cell r="B68" t="str">
            <v>住房和城乡建设</v>
          </cell>
          <cell r="C68" t="str">
            <v>陈秋菊</v>
          </cell>
          <cell r="E68">
            <v>60</v>
          </cell>
          <cell r="F68">
            <v>0</v>
          </cell>
          <cell r="G68" t="str">
            <v/>
          </cell>
          <cell r="H68">
            <v>0</v>
          </cell>
          <cell r="I68">
            <v>0</v>
          </cell>
          <cell r="J68" t="str">
            <v/>
          </cell>
          <cell r="K68">
            <v>60</v>
          </cell>
          <cell r="L68" t="str">
            <v/>
          </cell>
          <cell r="O68" t="str">
            <v/>
          </cell>
          <cell r="P68" t="str">
            <v/>
          </cell>
          <cell r="W68">
            <v>0</v>
          </cell>
          <cell r="X68">
            <v>0</v>
          </cell>
          <cell r="AG68">
            <v>0</v>
          </cell>
          <cell r="AH68">
            <v>0</v>
          </cell>
          <cell r="AP68">
            <v>2</v>
          </cell>
          <cell r="AQ68">
            <v>3</v>
          </cell>
          <cell r="AT68">
            <v>0</v>
          </cell>
          <cell r="AW68">
            <v>3</v>
          </cell>
        </row>
        <row r="69">
          <cell r="A69">
            <v>64</v>
          </cell>
          <cell r="B69" t="str">
            <v>住房和城乡建设</v>
          </cell>
          <cell r="C69" t="str">
            <v>陈艳霞</v>
          </cell>
          <cell r="E69">
            <v>1551</v>
          </cell>
          <cell r="F69">
            <v>2</v>
          </cell>
          <cell r="G69" t="str">
            <v>A</v>
          </cell>
          <cell r="H69">
            <v>799</v>
          </cell>
          <cell r="I69">
            <v>3</v>
          </cell>
          <cell r="J69" t="str">
            <v>A+</v>
          </cell>
          <cell r="K69">
            <v>2350</v>
          </cell>
          <cell r="L69">
            <v>5</v>
          </cell>
          <cell r="M69">
            <v>1</v>
          </cell>
          <cell r="N69">
            <v>0.3</v>
          </cell>
          <cell r="O69" t="str">
            <v/>
          </cell>
          <cell r="P69" t="str">
            <v/>
          </cell>
          <cell r="W69">
            <v>0</v>
          </cell>
          <cell r="X69">
            <v>0</v>
          </cell>
          <cell r="AG69">
            <v>0</v>
          </cell>
          <cell r="AH69">
            <v>0</v>
          </cell>
          <cell r="AT69">
            <v>0</v>
          </cell>
          <cell r="AW69">
            <v>5.3</v>
          </cell>
        </row>
        <row r="70">
          <cell r="A70">
            <v>65</v>
          </cell>
          <cell r="B70" t="str">
            <v>住房和城乡建设</v>
          </cell>
          <cell r="C70" t="str">
            <v>黄嵘</v>
          </cell>
          <cell r="E70">
            <v>322</v>
          </cell>
          <cell r="F70">
            <v>1</v>
          </cell>
          <cell r="G70" t="str">
            <v>B</v>
          </cell>
          <cell r="H70">
            <v>0</v>
          </cell>
          <cell r="I70">
            <v>0</v>
          </cell>
          <cell r="J70" t="str">
            <v/>
          </cell>
          <cell r="K70">
            <v>322</v>
          </cell>
          <cell r="L70">
            <v>1</v>
          </cell>
          <cell r="O70" t="str">
            <v/>
          </cell>
          <cell r="P70" t="str">
            <v/>
          </cell>
          <cell r="W70">
            <v>0</v>
          </cell>
          <cell r="X70">
            <v>0</v>
          </cell>
          <cell r="AG70">
            <v>0</v>
          </cell>
          <cell r="AH70">
            <v>0</v>
          </cell>
          <cell r="AT70">
            <v>0</v>
          </cell>
          <cell r="AW70">
            <v>1</v>
          </cell>
        </row>
        <row r="71">
          <cell r="A71">
            <v>66</v>
          </cell>
          <cell r="B71" t="str">
            <v>住房和城乡建设</v>
          </cell>
          <cell r="C71" t="str">
            <v>罗时福</v>
          </cell>
          <cell r="E71">
            <v>585</v>
          </cell>
          <cell r="F71">
            <v>1</v>
          </cell>
          <cell r="G71" t="str">
            <v>B</v>
          </cell>
          <cell r="H71">
            <v>805</v>
          </cell>
          <cell r="I71">
            <v>3</v>
          </cell>
          <cell r="J71" t="str">
            <v>A+</v>
          </cell>
          <cell r="K71">
            <v>1390</v>
          </cell>
          <cell r="L71">
            <v>4</v>
          </cell>
          <cell r="O71" t="str">
            <v/>
          </cell>
          <cell r="P71" t="str">
            <v/>
          </cell>
          <cell r="W71">
            <v>0</v>
          </cell>
          <cell r="X71">
            <v>0</v>
          </cell>
          <cell r="AG71">
            <v>0</v>
          </cell>
          <cell r="AH71">
            <v>0</v>
          </cell>
          <cell r="AM71">
            <v>2</v>
          </cell>
          <cell r="AT71">
            <v>0</v>
          </cell>
          <cell r="AW71">
            <v>6</v>
          </cell>
        </row>
        <row r="72">
          <cell r="A72">
            <v>67</v>
          </cell>
          <cell r="B72" t="str">
            <v>住房和城乡建设</v>
          </cell>
          <cell r="C72" t="str">
            <v>王进财</v>
          </cell>
          <cell r="E72">
            <v>670</v>
          </cell>
          <cell r="F72">
            <v>2</v>
          </cell>
          <cell r="G72" t="str">
            <v>A</v>
          </cell>
          <cell r="H72">
            <v>1026</v>
          </cell>
          <cell r="I72">
            <v>3</v>
          </cell>
          <cell r="J72" t="str">
            <v>A+</v>
          </cell>
          <cell r="K72">
            <v>1696</v>
          </cell>
          <cell r="L72">
            <v>5</v>
          </cell>
          <cell r="M72">
            <v>1</v>
          </cell>
          <cell r="N72">
            <v>0.3</v>
          </cell>
          <cell r="O72" t="str">
            <v/>
          </cell>
          <cell r="P72" t="str">
            <v/>
          </cell>
          <cell r="W72">
            <v>0</v>
          </cell>
          <cell r="X72">
            <v>0</v>
          </cell>
          <cell r="AG72">
            <v>0</v>
          </cell>
          <cell r="AH72">
            <v>0</v>
          </cell>
          <cell r="AT72">
            <v>0</v>
          </cell>
          <cell r="AW72">
            <v>5.3</v>
          </cell>
        </row>
        <row r="73">
          <cell r="A73">
            <v>68</v>
          </cell>
          <cell r="B73" t="str">
            <v>住房和城乡建设</v>
          </cell>
          <cell r="C73" t="str">
            <v>许资垄</v>
          </cell>
          <cell r="E73">
            <v>96</v>
          </cell>
          <cell r="F73">
            <v>0</v>
          </cell>
          <cell r="G73" t="str">
            <v/>
          </cell>
          <cell r="H73">
            <v>374</v>
          </cell>
          <cell r="I73">
            <v>1.5</v>
          </cell>
          <cell r="J73" t="str">
            <v>B</v>
          </cell>
          <cell r="K73">
            <v>470</v>
          </cell>
          <cell r="L73">
            <v>1.5</v>
          </cell>
          <cell r="M73">
            <v>1</v>
          </cell>
          <cell r="N73">
            <v>0.3</v>
          </cell>
          <cell r="O73" t="str">
            <v/>
          </cell>
          <cell r="P73" t="str">
            <v/>
          </cell>
          <cell r="W73">
            <v>0</v>
          </cell>
          <cell r="X73">
            <v>0</v>
          </cell>
          <cell r="AG73">
            <v>0</v>
          </cell>
          <cell r="AH73">
            <v>0</v>
          </cell>
          <cell r="AT73">
            <v>0</v>
          </cell>
          <cell r="AW73">
            <v>1.8</v>
          </cell>
        </row>
        <row r="74">
          <cell r="A74">
            <v>69</v>
          </cell>
          <cell r="B74" t="str">
            <v>住房和城乡建设</v>
          </cell>
          <cell r="C74" t="str">
            <v>张建东</v>
          </cell>
          <cell r="E74">
            <v>0</v>
          </cell>
          <cell r="F74">
            <v>0</v>
          </cell>
          <cell r="G74" t="str">
            <v/>
          </cell>
          <cell r="H74">
            <v>530</v>
          </cell>
          <cell r="I74">
            <v>3</v>
          </cell>
          <cell r="J74" t="str">
            <v>A+</v>
          </cell>
          <cell r="K74">
            <v>530</v>
          </cell>
          <cell r="L74">
            <v>3</v>
          </cell>
          <cell r="O74" t="str">
            <v/>
          </cell>
          <cell r="P74" t="str">
            <v/>
          </cell>
          <cell r="W74">
            <v>0</v>
          </cell>
          <cell r="X74">
            <v>0</v>
          </cell>
          <cell r="AG74">
            <v>0</v>
          </cell>
          <cell r="AH74">
            <v>0</v>
          </cell>
          <cell r="AT74">
            <v>0</v>
          </cell>
          <cell r="AW74">
            <v>3</v>
          </cell>
        </row>
        <row r="75">
          <cell r="A75">
            <v>70</v>
          </cell>
          <cell r="B75" t="str">
            <v>住房和城乡建设</v>
          </cell>
          <cell r="C75" t="str">
            <v>张书瑞</v>
          </cell>
          <cell r="D75">
            <v>2</v>
          </cell>
          <cell r="E75">
            <v>30</v>
          </cell>
          <cell r="F75">
            <v>0</v>
          </cell>
          <cell r="G75" t="str">
            <v/>
          </cell>
          <cell r="H75">
            <v>45</v>
          </cell>
          <cell r="I75">
            <v>0</v>
          </cell>
          <cell r="J75" t="str">
            <v/>
          </cell>
          <cell r="K75">
            <v>75</v>
          </cell>
          <cell r="L75" t="str">
            <v/>
          </cell>
          <cell r="O75" t="str">
            <v/>
          </cell>
          <cell r="P75" t="str">
            <v/>
          </cell>
          <cell r="W75">
            <v>0</v>
          </cell>
          <cell r="X75">
            <v>0</v>
          </cell>
          <cell r="AG75">
            <v>0</v>
          </cell>
          <cell r="AH75">
            <v>0</v>
          </cell>
          <cell r="AT75">
            <v>0</v>
          </cell>
          <cell r="AW75">
            <v>2</v>
          </cell>
        </row>
        <row r="76">
          <cell r="A76">
            <v>71</v>
          </cell>
          <cell r="B76" t="str">
            <v>住房和城乡建设</v>
          </cell>
          <cell r="C76" t="str">
            <v>谢丽萍</v>
          </cell>
          <cell r="E76">
            <v>0</v>
          </cell>
          <cell r="F76">
            <v>0</v>
          </cell>
          <cell r="G76" t="str">
            <v/>
          </cell>
          <cell r="H76">
            <v>242</v>
          </cell>
          <cell r="I76">
            <v>1.5</v>
          </cell>
          <cell r="J76" t="str">
            <v>B</v>
          </cell>
          <cell r="K76">
            <v>242</v>
          </cell>
          <cell r="L76">
            <v>1.5</v>
          </cell>
          <cell r="O76" t="str">
            <v/>
          </cell>
          <cell r="P76" t="str">
            <v/>
          </cell>
          <cell r="W76">
            <v>0</v>
          </cell>
          <cell r="X76">
            <v>0</v>
          </cell>
          <cell r="AG76">
            <v>0</v>
          </cell>
          <cell r="AH76">
            <v>0</v>
          </cell>
          <cell r="AT76">
            <v>0</v>
          </cell>
          <cell r="AW76">
            <v>1.5</v>
          </cell>
        </row>
        <row r="77">
          <cell r="A77">
            <v>72</v>
          </cell>
          <cell r="B77" t="str">
            <v>住房和城乡建设</v>
          </cell>
          <cell r="C77" t="str">
            <v>蔡劲松</v>
          </cell>
          <cell r="D77">
            <v>2</v>
          </cell>
          <cell r="E77">
            <v>431</v>
          </cell>
          <cell r="F77">
            <v>1.5</v>
          </cell>
          <cell r="G77" t="str">
            <v>B+</v>
          </cell>
          <cell r="H77">
            <v>0</v>
          </cell>
          <cell r="I77">
            <v>0</v>
          </cell>
          <cell r="J77" t="str">
            <v/>
          </cell>
          <cell r="K77">
            <v>431</v>
          </cell>
          <cell r="L77">
            <v>1.5</v>
          </cell>
          <cell r="O77" t="str">
            <v/>
          </cell>
          <cell r="P77" t="str">
            <v/>
          </cell>
          <cell r="W77">
            <v>0</v>
          </cell>
          <cell r="X77">
            <v>0</v>
          </cell>
          <cell r="AG77">
            <v>0</v>
          </cell>
          <cell r="AH77">
            <v>0</v>
          </cell>
          <cell r="AT77">
            <v>0</v>
          </cell>
          <cell r="AW77">
            <v>3.5</v>
          </cell>
        </row>
        <row r="78">
          <cell r="A78">
            <v>73</v>
          </cell>
          <cell r="B78" t="str">
            <v>住房和城乡建设</v>
          </cell>
          <cell r="C78" t="str">
            <v>林娜</v>
          </cell>
          <cell r="D78">
            <v>2</v>
          </cell>
          <cell r="E78">
            <v>72</v>
          </cell>
          <cell r="F78">
            <v>0</v>
          </cell>
          <cell r="G78" t="str">
            <v/>
          </cell>
          <cell r="H78">
            <v>3</v>
          </cell>
          <cell r="I78">
            <v>0</v>
          </cell>
          <cell r="J78" t="str">
            <v/>
          </cell>
          <cell r="K78">
            <v>75</v>
          </cell>
          <cell r="L78" t="str">
            <v/>
          </cell>
          <cell r="O78">
            <v>2</v>
          </cell>
          <cell r="P78">
            <v>0.2</v>
          </cell>
          <cell r="U78">
            <v>1</v>
          </cell>
          <cell r="V78">
            <v>0.1</v>
          </cell>
          <cell r="W78">
            <v>3</v>
          </cell>
          <cell r="X78">
            <v>0.3</v>
          </cell>
          <cell r="AG78">
            <v>0</v>
          </cell>
          <cell r="AH78">
            <v>0</v>
          </cell>
          <cell r="AP78">
            <v>2</v>
          </cell>
          <cell r="AQ78">
            <v>2.5</v>
          </cell>
          <cell r="AT78">
            <v>0</v>
          </cell>
          <cell r="AW78">
            <v>4.8</v>
          </cell>
        </row>
        <row r="79">
          <cell r="A79">
            <v>74</v>
          </cell>
          <cell r="B79" t="str">
            <v>住房和城乡建设</v>
          </cell>
          <cell r="C79" t="str">
            <v>王嘉强</v>
          </cell>
          <cell r="D79">
            <v>2</v>
          </cell>
          <cell r="E79">
            <v>96</v>
          </cell>
          <cell r="F79">
            <v>0</v>
          </cell>
          <cell r="G79" t="str">
            <v/>
          </cell>
          <cell r="H79">
            <v>7</v>
          </cell>
          <cell r="I79">
            <v>0</v>
          </cell>
          <cell r="J79" t="str">
            <v/>
          </cell>
          <cell r="K79">
            <v>103</v>
          </cell>
          <cell r="L79" t="str">
            <v/>
          </cell>
          <cell r="M79">
            <v>4</v>
          </cell>
          <cell r="N79">
            <v>1.2</v>
          </cell>
          <cell r="O79">
            <v>3</v>
          </cell>
          <cell r="P79">
            <v>0.4</v>
          </cell>
          <cell r="U79">
            <v>1</v>
          </cell>
          <cell r="V79">
            <v>0.1</v>
          </cell>
          <cell r="W79">
            <v>4</v>
          </cell>
          <cell r="X79">
            <v>0.5</v>
          </cell>
          <cell r="AG79">
            <v>0</v>
          </cell>
          <cell r="AH79">
            <v>0</v>
          </cell>
          <cell r="AM79">
            <v>2</v>
          </cell>
          <cell r="AS79">
            <v>1</v>
          </cell>
          <cell r="AT79">
            <v>0.5</v>
          </cell>
          <cell r="AW79">
            <v>6.2</v>
          </cell>
        </row>
        <row r="80">
          <cell r="A80">
            <v>75</v>
          </cell>
          <cell r="B80" t="str">
            <v>住房和城乡建设</v>
          </cell>
          <cell r="C80" t="str">
            <v>许雅晶</v>
          </cell>
          <cell r="D80">
            <v>2</v>
          </cell>
          <cell r="E80">
            <v>0</v>
          </cell>
          <cell r="F80">
            <v>0</v>
          </cell>
          <cell r="G80" t="str">
            <v/>
          </cell>
          <cell r="H80">
            <v>421</v>
          </cell>
          <cell r="I80">
            <v>2</v>
          </cell>
          <cell r="J80" t="str">
            <v>B+</v>
          </cell>
          <cell r="K80">
            <v>421</v>
          </cell>
          <cell r="L80">
            <v>2</v>
          </cell>
          <cell r="O80" t="str">
            <v/>
          </cell>
          <cell r="P80" t="str">
            <v/>
          </cell>
          <cell r="W80">
            <v>0</v>
          </cell>
          <cell r="X80">
            <v>0</v>
          </cell>
          <cell r="AG80">
            <v>0</v>
          </cell>
          <cell r="AH80">
            <v>0</v>
          </cell>
          <cell r="AS80">
            <v>3</v>
          </cell>
          <cell r="AT80">
            <v>1.5</v>
          </cell>
          <cell r="AW80">
            <v>5.5</v>
          </cell>
        </row>
        <row r="81">
          <cell r="A81">
            <v>76</v>
          </cell>
          <cell r="B81" t="str">
            <v>住房和城乡建设</v>
          </cell>
          <cell r="C81" t="str">
            <v>张碧虹</v>
          </cell>
          <cell r="D81">
            <v>2</v>
          </cell>
          <cell r="E81">
            <v>207</v>
          </cell>
          <cell r="F81">
            <v>0</v>
          </cell>
          <cell r="G81" t="str">
            <v/>
          </cell>
          <cell r="H81">
            <v>648</v>
          </cell>
          <cell r="I81">
            <v>2.5</v>
          </cell>
          <cell r="J81" t="str">
            <v>A</v>
          </cell>
          <cell r="K81">
            <v>855</v>
          </cell>
          <cell r="L81">
            <v>2.5</v>
          </cell>
          <cell r="O81">
            <v>2</v>
          </cell>
          <cell r="P81">
            <v>0.2</v>
          </cell>
          <cell r="U81">
            <v>2</v>
          </cell>
          <cell r="V81">
            <v>0.2</v>
          </cell>
          <cell r="W81">
            <v>4</v>
          </cell>
          <cell r="X81">
            <v>0.4</v>
          </cell>
          <cell r="AG81">
            <v>0</v>
          </cell>
          <cell r="AH81">
            <v>0</v>
          </cell>
          <cell r="AT81">
            <v>0</v>
          </cell>
          <cell r="AW81">
            <v>4.9</v>
          </cell>
        </row>
        <row r="82">
          <cell r="A82">
            <v>77</v>
          </cell>
          <cell r="B82" t="str">
            <v>林业和园林绿化</v>
          </cell>
          <cell r="C82" t="str">
            <v>张年达</v>
          </cell>
          <cell r="D82">
            <v>2</v>
          </cell>
          <cell r="E82" t="str">
            <v/>
          </cell>
          <cell r="F82" t="str">
            <v/>
          </cell>
          <cell r="G82" t="str">
            <v/>
          </cell>
          <cell r="H82" t="str">
            <v/>
          </cell>
          <cell r="I82" t="str">
            <v/>
          </cell>
          <cell r="J82" t="str">
            <v/>
          </cell>
          <cell r="K82" t="str">
            <v/>
          </cell>
          <cell r="L82" t="str">
            <v/>
          </cell>
          <cell r="O82" t="str">
            <v/>
          </cell>
          <cell r="P82" t="str">
            <v/>
          </cell>
          <cell r="U82">
            <v>1</v>
          </cell>
          <cell r="V82">
            <v>0.1</v>
          </cell>
          <cell r="W82">
            <v>1</v>
          </cell>
          <cell r="X82">
            <v>0.1</v>
          </cell>
          <cell r="AG82">
            <v>0</v>
          </cell>
          <cell r="AH82">
            <v>0</v>
          </cell>
          <cell r="AM82">
            <v>2</v>
          </cell>
          <cell r="AT82">
            <v>0</v>
          </cell>
          <cell r="AW82">
            <v>4.1</v>
          </cell>
        </row>
        <row r="83">
          <cell r="A83">
            <v>78</v>
          </cell>
          <cell r="B83" t="str">
            <v>林业和园林绿化</v>
          </cell>
          <cell r="C83" t="str">
            <v>陈立新</v>
          </cell>
          <cell r="D83">
            <v>2</v>
          </cell>
          <cell r="E83">
            <v>0</v>
          </cell>
          <cell r="F83">
            <v>0</v>
          </cell>
          <cell r="G83" t="str">
            <v/>
          </cell>
          <cell r="H83">
            <v>10</v>
          </cell>
          <cell r="I83">
            <v>0</v>
          </cell>
          <cell r="J83" t="str">
            <v/>
          </cell>
          <cell r="K83">
            <v>10</v>
          </cell>
          <cell r="L83" t="str">
            <v/>
          </cell>
          <cell r="M83">
            <v>24</v>
          </cell>
          <cell r="N83">
            <v>3</v>
          </cell>
          <cell r="O83">
            <v>3</v>
          </cell>
          <cell r="P83">
            <v>0.3</v>
          </cell>
          <cell r="U83">
            <v>8</v>
          </cell>
          <cell r="V83">
            <v>0.8</v>
          </cell>
          <cell r="W83">
            <v>11</v>
          </cell>
          <cell r="X83">
            <v>1.1</v>
          </cell>
          <cell r="AG83">
            <v>0</v>
          </cell>
          <cell r="AH83">
            <v>0</v>
          </cell>
          <cell r="AM83">
            <v>2</v>
          </cell>
          <cell r="AT83">
            <v>0</v>
          </cell>
          <cell r="AW83">
            <v>8.1</v>
          </cell>
        </row>
        <row r="84">
          <cell r="A84">
            <v>79</v>
          </cell>
          <cell r="B84" t="str">
            <v>应急管理</v>
          </cell>
          <cell r="C84" t="str">
            <v>苏秋英</v>
          </cell>
          <cell r="D84">
            <v>2</v>
          </cell>
          <cell r="E84">
            <v>30</v>
          </cell>
          <cell r="F84">
            <v>0</v>
          </cell>
          <cell r="G84" t="str">
            <v/>
          </cell>
          <cell r="H84">
            <v>0</v>
          </cell>
          <cell r="I84">
            <v>0</v>
          </cell>
          <cell r="J84" t="str">
            <v/>
          </cell>
          <cell r="K84">
            <v>30</v>
          </cell>
          <cell r="L84" t="str">
            <v/>
          </cell>
          <cell r="O84" t="str">
            <v/>
          </cell>
          <cell r="P84" t="str">
            <v/>
          </cell>
          <cell r="Q84">
            <v>1</v>
          </cell>
          <cell r="R84">
            <v>0.5</v>
          </cell>
          <cell r="W84">
            <v>1</v>
          </cell>
          <cell r="X84">
            <v>0.5</v>
          </cell>
          <cell r="AG84">
            <v>0</v>
          </cell>
          <cell r="AH84">
            <v>0</v>
          </cell>
          <cell r="AI84">
            <v>1</v>
          </cell>
          <cell r="AJ84">
            <v>7</v>
          </cell>
          <cell r="AT84">
            <v>0</v>
          </cell>
          <cell r="AW84">
            <v>9.5</v>
          </cell>
        </row>
        <row r="85">
          <cell r="A85">
            <v>80</v>
          </cell>
          <cell r="B85" t="str">
            <v>应急管理</v>
          </cell>
          <cell r="C85" t="str">
            <v>蔡泽锴</v>
          </cell>
          <cell r="D85">
            <v>2</v>
          </cell>
          <cell r="E85">
            <v>30</v>
          </cell>
          <cell r="F85">
            <v>0</v>
          </cell>
          <cell r="G85" t="str">
            <v/>
          </cell>
          <cell r="H85">
            <v>29</v>
          </cell>
          <cell r="I85">
            <v>0</v>
          </cell>
          <cell r="J85" t="str">
            <v/>
          </cell>
          <cell r="K85">
            <v>59</v>
          </cell>
          <cell r="L85" t="str">
            <v/>
          </cell>
          <cell r="M85">
            <v>3</v>
          </cell>
          <cell r="N85">
            <v>0.9</v>
          </cell>
          <cell r="O85" t="str">
            <v/>
          </cell>
          <cell r="P85" t="str">
            <v/>
          </cell>
          <cell r="U85">
            <v>2</v>
          </cell>
          <cell r="V85">
            <v>0.2</v>
          </cell>
          <cell r="W85">
            <v>2</v>
          </cell>
          <cell r="X85">
            <v>0.2</v>
          </cell>
          <cell r="AG85">
            <v>0</v>
          </cell>
          <cell r="AH85">
            <v>0</v>
          </cell>
          <cell r="AI85">
            <v>1</v>
          </cell>
          <cell r="AJ85">
            <v>7</v>
          </cell>
          <cell r="AT85">
            <v>0</v>
          </cell>
          <cell r="AW85">
            <v>10</v>
          </cell>
        </row>
        <row r="86">
          <cell r="A86">
            <v>81</v>
          </cell>
          <cell r="B86" t="str">
            <v>水利</v>
          </cell>
          <cell r="C86" t="str">
            <v>林冬萍</v>
          </cell>
          <cell r="E86" t="str">
            <v/>
          </cell>
          <cell r="F86" t="str">
            <v/>
          </cell>
          <cell r="G86" t="str">
            <v/>
          </cell>
          <cell r="H86" t="str">
            <v/>
          </cell>
          <cell r="I86" t="str">
            <v/>
          </cell>
          <cell r="J86" t="str">
            <v/>
          </cell>
          <cell r="K86" t="str">
            <v/>
          </cell>
          <cell r="L86" t="str">
            <v/>
          </cell>
          <cell r="O86" t="str">
            <v/>
          </cell>
          <cell r="P86" t="str">
            <v/>
          </cell>
          <cell r="W86">
            <v>0</v>
          </cell>
          <cell r="X86">
            <v>0</v>
          </cell>
          <cell r="AG86">
            <v>0</v>
          </cell>
          <cell r="AH86">
            <v>0</v>
          </cell>
          <cell r="AT86">
            <v>0</v>
          </cell>
          <cell r="AW86">
            <v>0</v>
          </cell>
        </row>
        <row r="87">
          <cell r="A87">
            <v>82</v>
          </cell>
          <cell r="B87" t="str">
            <v>水利</v>
          </cell>
          <cell r="C87" t="str">
            <v>李灿彬</v>
          </cell>
          <cell r="D87">
            <v>2</v>
          </cell>
          <cell r="E87">
            <v>0</v>
          </cell>
          <cell r="F87">
            <v>0</v>
          </cell>
          <cell r="G87" t="str">
            <v/>
          </cell>
          <cell r="H87">
            <v>29</v>
          </cell>
          <cell r="I87">
            <v>0</v>
          </cell>
          <cell r="J87" t="str">
            <v/>
          </cell>
          <cell r="K87">
            <v>29</v>
          </cell>
          <cell r="L87" t="str">
            <v/>
          </cell>
          <cell r="M87">
            <v>7</v>
          </cell>
          <cell r="N87">
            <v>2.1</v>
          </cell>
          <cell r="O87">
            <v>1</v>
          </cell>
          <cell r="P87">
            <v>0.1</v>
          </cell>
          <cell r="U87">
            <v>2</v>
          </cell>
          <cell r="V87">
            <v>0.6</v>
          </cell>
          <cell r="W87">
            <v>3</v>
          </cell>
          <cell r="X87">
            <v>0.7</v>
          </cell>
          <cell r="AG87">
            <v>0</v>
          </cell>
          <cell r="AH87">
            <v>0</v>
          </cell>
          <cell r="AT87">
            <v>0</v>
          </cell>
          <cell r="AW87">
            <v>4.8</v>
          </cell>
        </row>
        <row r="88">
          <cell r="A88">
            <v>83</v>
          </cell>
          <cell r="B88" t="str">
            <v>水利</v>
          </cell>
          <cell r="C88" t="str">
            <v>黄玉意</v>
          </cell>
          <cell r="D88">
            <v>2</v>
          </cell>
          <cell r="E88">
            <v>46</v>
          </cell>
          <cell r="F88">
            <v>0</v>
          </cell>
          <cell r="G88" t="str">
            <v/>
          </cell>
          <cell r="H88">
            <v>7</v>
          </cell>
          <cell r="I88">
            <v>0</v>
          </cell>
          <cell r="J88" t="str">
            <v/>
          </cell>
          <cell r="K88">
            <v>53</v>
          </cell>
          <cell r="L88" t="str">
            <v/>
          </cell>
          <cell r="O88">
            <v>5</v>
          </cell>
          <cell r="P88">
            <v>0.5</v>
          </cell>
          <cell r="U88">
            <v>3</v>
          </cell>
          <cell r="V88">
            <v>0.7</v>
          </cell>
          <cell r="W88">
            <v>8</v>
          </cell>
          <cell r="X88">
            <v>1.2</v>
          </cell>
          <cell r="AG88">
            <v>0</v>
          </cell>
          <cell r="AH88">
            <v>0</v>
          </cell>
          <cell r="AM88">
            <v>2</v>
          </cell>
          <cell r="AP88">
            <v>1</v>
          </cell>
          <cell r="AQ88">
            <v>1.5</v>
          </cell>
          <cell r="AT88">
            <v>0</v>
          </cell>
          <cell r="AW88">
            <v>6.7</v>
          </cell>
        </row>
        <row r="89">
          <cell r="A89">
            <v>84</v>
          </cell>
          <cell r="B89" t="str">
            <v>生态环境</v>
          </cell>
          <cell r="C89" t="str">
            <v>冯吉燕</v>
          </cell>
          <cell r="E89" t="str">
            <v/>
          </cell>
          <cell r="F89" t="str">
            <v/>
          </cell>
          <cell r="G89" t="str">
            <v/>
          </cell>
          <cell r="H89" t="str">
            <v/>
          </cell>
          <cell r="I89" t="str">
            <v/>
          </cell>
          <cell r="J89" t="str">
            <v/>
          </cell>
          <cell r="K89" t="str">
            <v/>
          </cell>
          <cell r="L89" t="str">
            <v/>
          </cell>
          <cell r="O89" t="str">
            <v/>
          </cell>
          <cell r="P89" t="str">
            <v/>
          </cell>
          <cell r="Q89">
            <v>1</v>
          </cell>
          <cell r="R89">
            <v>0.5</v>
          </cell>
          <cell r="W89">
            <v>1</v>
          </cell>
          <cell r="X89">
            <v>0.5</v>
          </cell>
          <cell r="AG89">
            <v>0</v>
          </cell>
          <cell r="AH89">
            <v>0</v>
          </cell>
          <cell r="AT89">
            <v>0</v>
          </cell>
          <cell r="AW89">
            <v>0.5</v>
          </cell>
        </row>
        <row r="90">
          <cell r="A90">
            <v>85</v>
          </cell>
          <cell r="B90" t="str">
            <v>生态环境</v>
          </cell>
          <cell r="C90" t="str">
            <v>龚德志</v>
          </cell>
          <cell r="E90" t="str">
            <v/>
          </cell>
          <cell r="F90" t="str">
            <v/>
          </cell>
          <cell r="G90" t="str">
            <v/>
          </cell>
          <cell r="H90" t="str">
            <v/>
          </cell>
          <cell r="I90" t="str">
            <v/>
          </cell>
          <cell r="J90" t="str">
            <v/>
          </cell>
          <cell r="K90" t="str">
            <v/>
          </cell>
          <cell r="L90" t="str">
            <v/>
          </cell>
          <cell r="O90" t="str">
            <v/>
          </cell>
          <cell r="P90" t="str">
            <v/>
          </cell>
          <cell r="W90">
            <v>0</v>
          </cell>
          <cell r="X90">
            <v>0</v>
          </cell>
          <cell r="AG90">
            <v>0</v>
          </cell>
          <cell r="AH90">
            <v>0</v>
          </cell>
          <cell r="AP90">
            <v>2</v>
          </cell>
          <cell r="AQ90">
            <v>1.5</v>
          </cell>
          <cell r="AT90">
            <v>0</v>
          </cell>
          <cell r="AW90">
            <v>1.5</v>
          </cell>
        </row>
        <row r="91">
          <cell r="A91">
            <v>86</v>
          </cell>
          <cell r="B91" t="str">
            <v>生态环境</v>
          </cell>
          <cell r="C91" t="str">
            <v>魏强</v>
          </cell>
          <cell r="D91">
            <v>2</v>
          </cell>
          <cell r="E91" t="str">
            <v/>
          </cell>
          <cell r="F91" t="str">
            <v/>
          </cell>
          <cell r="G91" t="str">
            <v/>
          </cell>
          <cell r="H91" t="str">
            <v/>
          </cell>
          <cell r="I91" t="str">
            <v/>
          </cell>
          <cell r="J91" t="str">
            <v/>
          </cell>
          <cell r="K91" t="str">
            <v/>
          </cell>
          <cell r="L91" t="str">
            <v/>
          </cell>
          <cell r="O91" t="str">
            <v/>
          </cell>
          <cell r="P91" t="str">
            <v/>
          </cell>
          <cell r="W91">
            <v>0</v>
          </cell>
          <cell r="X91">
            <v>0</v>
          </cell>
          <cell r="AG91">
            <v>0</v>
          </cell>
          <cell r="AH91">
            <v>0</v>
          </cell>
          <cell r="AT91">
            <v>0</v>
          </cell>
          <cell r="AW91">
            <v>2</v>
          </cell>
        </row>
        <row r="92">
          <cell r="A92">
            <v>87</v>
          </cell>
          <cell r="B92" t="str">
            <v>生态环境</v>
          </cell>
          <cell r="C92" t="str">
            <v>张金典</v>
          </cell>
          <cell r="E92" t="str">
            <v/>
          </cell>
          <cell r="F92" t="str">
            <v/>
          </cell>
          <cell r="G92" t="str">
            <v/>
          </cell>
          <cell r="H92" t="str">
            <v/>
          </cell>
          <cell r="I92" t="str">
            <v/>
          </cell>
          <cell r="J92" t="str">
            <v/>
          </cell>
          <cell r="K92" t="str">
            <v/>
          </cell>
          <cell r="L92" t="str">
            <v/>
          </cell>
          <cell r="O92" t="str">
            <v/>
          </cell>
          <cell r="P92" t="str">
            <v/>
          </cell>
          <cell r="W92">
            <v>0</v>
          </cell>
          <cell r="X92">
            <v>0</v>
          </cell>
          <cell r="AG92">
            <v>0</v>
          </cell>
          <cell r="AH92">
            <v>0</v>
          </cell>
          <cell r="AT92">
            <v>0</v>
          </cell>
          <cell r="AW92">
            <v>0</v>
          </cell>
        </row>
        <row r="93">
          <cell r="A93">
            <v>88</v>
          </cell>
          <cell r="B93" t="str">
            <v>生态环境</v>
          </cell>
          <cell r="C93" t="str">
            <v>李连欢</v>
          </cell>
          <cell r="D93">
            <v>2</v>
          </cell>
          <cell r="E93" t="str">
            <v/>
          </cell>
          <cell r="F93" t="str">
            <v/>
          </cell>
          <cell r="G93" t="str">
            <v/>
          </cell>
          <cell r="H93" t="str">
            <v/>
          </cell>
          <cell r="I93" t="str">
            <v/>
          </cell>
          <cell r="J93" t="str">
            <v/>
          </cell>
          <cell r="K93" t="str">
            <v/>
          </cell>
          <cell r="L93" t="str">
            <v/>
          </cell>
          <cell r="O93" t="str">
            <v/>
          </cell>
          <cell r="P93" t="str">
            <v/>
          </cell>
          <cell r="W93">
            <v>0</v>
          </cell>
          <cell r="X93">
            <v>0</v>
          </cell>
          <cell r="AG93">
            <v>0</v>
          </cell>
          <cell r="AH93">
            <v>0</v>
          </cell>
          <cell r="AT93">
            <v>0</v>
          </cell>
          <cell r="AW93">
            <v>2</v>
          </cell>
        </row>
        <row r="94">
          <cell r="A94">
            <v>89</v>
          </cell>
          <cell r="B94" t="str">
            <v>人防</v>
          </cell>
          <cell r="C94" t="str">
            <v>林廷镇</v>
          </cell>
          <cell r="E94">
            <v>0</v>
          </cell>
          <cell r="F94">
            <v>0</v>
          </cell>
          <cell r="G94" t="str">
            <v/>
          </cell>
          <cell r="H94">
            <v>35</v>
          </cell>
          <cell r="I94">
            <v>0</v>
          </cell>
          <cell r="J94" t="str">
            <v/>
          </cell>
          <cell r="K94">
            <v>35</v>
          </cell>
          <cell r="L94" t="str">
            <v/>
          </cell>
          <cell r="O94" t="str">
            <v/>
          </cell>
          <cell r="P94" t="str">
            <v/>
          </cell>
          <cell r="W94">
            <v>0</v>
          </cell>
          <cell r="X94">
            <v>0</v>
          </cell>
          <cell r="AG94">
            <v>0</v>
          </cell>
          <cell r="AH94">
            <v>0</v>
          </cell>
          <cell r="AT94">
            <v>0</v>
          </cell>
          <cell r="AW94">
            <v>0</v>
          </cell>
        </row>
        <row r="95">
          <cell r="A95">
            <v>90</v>
          </cell>
          <cell r="B95" t="str">
            <v>人防</v>
          </cell>
          <cell r="C95" t="str">
            <v>苏冬波</v>
          </cell>
          <cell r="D95">
            <v>2</v>
          </cell>
          <cell r="E95">
            <v>0</v>
          </cell>
          <cell r="F95">
            <v>0</v>
          </cell>
          <cell r="G95" t="str">
            <v/>
          </cell>
          <cell r="H95">
            <v>48</v>
          </cell>
          <cell r="I95">
            <v>0</v>
          </cell>
          <cell r="J95" t="str">
            <v/>
          </cell>
          <cell r="K95">
            <v>48</v>
          </cell>
          <cell r="L95" t="str">
            <v/>
          </cell>
          <cell r="O95" t="str">
            <v/>
          </cell>
          <cell r="P95" t="str">
            <v/>
          </cell>
          <cell r="W95">
            <v>0</v>
          </cell>
          <cell r="X95">
            <v>0</v>
          </cell>
          <cell r="AG95">
            <v>0</v>
          </cell>
          <cell r="AH95">
            <v>0</v>
          </cell>
          <cell r="AP95">
            <v>1</v>
          </cell>
          <cell r="AQ95">
            <v>1</v>
          </cell>
          <cell r="AT95">
            <v>0</v>
          </cell>
          <cell r="AW95">
            <v>3</v>
          </cell>
        </row>
        <row r="96">
          <cell r="A96">
            <v>91</v>
          </cell>
          <cell r="B96" t="str">
            <v>公安出入境</v>
          </cell>
          <cell r="C96" t="str">
            <v>龚晶莹</v>
          </cell>
          <cell r="E96">
            <v>971</v>
          </cell>
          <cell r="F96">
            <v>2</v>
          </cell>
          <cell r="G96" t="str">
            <v>A</v>
          </cell>
          <cell r="H96">
            <v>2304</v>
          </cell>
          <cell r="I96">
            <v>2.5</v>
          </cell>
          <cell r="J96" t="str">
            <v>A</v>
          </cell>
          <cell r="K96">
            <v>3275</v>
          </cell>
          <cell r="L96">
            <v>4.5</v>
          </cell>
          <cell r="O96" t="str">
            <v/>
          </cell>
          <cell r="P96" t="str">
            <v/>
          </cell>
          <cell r="W96">
            <v>0</v>
          </cell>
          <cell r="X96">
            <v>0</v>
          </cell>
          <cell r="AG96">
            <v>0</v>
          </cell>
          <cell r="AH96">
            <v>0</v>
          </cell>
          <cell r="AT96">
            <v>0</v>
          </cell>
          <cell r="AW96">
            <v>4.5</v>
          </cell>
        </row>
        <row r="97">
          <cell r="A97">
            <v>92</v>
          </cell>
          <cell r="B97" t="str">
            <v>公安出入境</v>
          </cell>
          <cell r="C97" t="str">
            <v>傅汉阳</v>
          </cell>
          <cell r="E97">
            <v>6022</v>
          </cell>
          <cell r="F97">
            <v>2</v>
          </cell>
          <cell r="G97" t="str">
            <v>A</v>
          </cell>
          <cell r="H97">
            <v>0</v>
          </cell>
          <cell r="I97">
            <v>0</v>
          </cell>
          <cell r="J97" t="str">
            <v/>
          </cell>
          <cell r="K97">
            <v>6022</v>
          </cell>
          <cell r="L97">
            <v>2</v>
          </cell>
          <cell r="O97" t="str">
            <v/>
          </cell>
          <cell r="P97" t="str">
            <v/>
          </cell>
          <cell r="W97">
            <v>0</v>
          </cell>
          <cell r="X97">
            <v>0</v>
          </cell>
          <cell r="AG97">
            <v>0</v>
          </cell>
          <cell r="AH97">
            <v>0</v>
          </cell>
          <cell r="AT97">
            <v>0</v>
          </cell>
          <cell r="AW97">
            <v>2</v>
          </cell>
        </row>
        <row r="98">
          <cell r="A98">
            <v>93</v>
          </cell>
          <cell r="B98" t="str">
            <v>公安出入境</v>
          </cell>
          <cell r="C98" t="str">
            <v>尤丽超</v>
          </cell>
          <cell r="E98">
            <v>6787</v>
          </cell>
          <cell r="F98">
            <v>2</v>
          </cell>
          <cell r="G98" t="str">
            <v>A</v>
          </cell>
          <cell r="H98">
            <v>1114</v>
          </cell>
          <cell r="I98">
            <v>2.5</v>
          </cell>
          <cell r="J98" t="str">
            <v>A</v>
          </cell>
          <cell r="K98">
            <v>7901</v>
          </cell>
          <cell r="L98">
            <v>4.5</v>
          </cell>
          <cell r="O98" t="str">
            <v/>
          </cell>
          <cell r="P98" t="str">
            <v/>
          </cell>
          <cell r="W98">
            <v>0</v>
          </cell>
          <cell r="X98">
            <v>0</v>
          </cell>
          <cell r="AG98">
            <v>0</v>
          </cell>
          <cell r="AH98">
            <v>0</v>
          </cell>
          <cell r="AT98">
            <v>0</v>
          </cell>
          <cell r="AW98">
            <v>4.5</v>
          </cell>
        </row>
        <row r="99">
          <cell r="A99">
            <v>94</v>
          </cell>
          <cell r="B99" t="str">
            <v>公安出入境</v>
          </cell>
          <cell r="C99" t="str">
            <v>吴美月</v>
          </cell>
          <cell r="E99">
            <v>7379</v>
          </cell>
          <cell r="F99">
            <v>2</v>
          </cell>
          <cell r="G99" t="str">
            <v>A</v>
          </cell>
          <cell r="H99">
            <v>1190</v>
          </cell>
          <cell r="I99">
            <v>2.5</v>
          </cell>
          <cell r="J99" t="str">
            <v>A</v>
          </cell>
          <cell r="K99">
            <v>8569</v>
          </cell>
          <cell r="L99">
            <v>4.5</v>
          </cell>
          <cell r="O99" t="str">
            <v/>
          </cell>
          <cell r="P99" t="str">
            <v/>
          </cell>
          <cell r="W99">
            <v>0</v>
          </cell>
          <cell r="X99">
            <v>0</v>
          </cell>
          <cell r="AG99">
            <v>0</v>
          </cell>
          <cell r="AH99">
            <v>0</v>
          </cell>
          <cell r="AT99">
            <v>0</v>
          </cell>
          <cell r="AW99">
            <v>4.5</v>
          </cell>
        </row>
        <row r="100">
          <cell r="A100">
            <v>95</v>
          </cell>
          <cell r="B100" t="str">
            <v>公安出入境</v>
          </cell>
          <cell r="C100" t="str">
            <v>郑光焰</v>
          </cell>
          <cell r="D100">
            <v>2</v>
          </cell>
          <cell r="E100">
            <v>0</v>
          </cell>
          <cell r="F100">
            <v>0</v>
          </cell>
          <cell r="G100" t="str">
            <v/>
          </cell>
          <cell r="H100">
            <v>685</v>
          </cell>
          <cell r="I100">
            <v>2.5</v>
          </cell>
          <cell r="J100" t="str">
            <v>A</v>
          </cell>
          <cell r="K100">
            <v>685</v>
          </cell>
          <cell r="L100">
            <v>2.5</v>
          </cell>
          <cell r="O100" t="str">
            <v/>
          </cell>
          <cell r="P100" t="str">
            <v/>
          </cell>
          <cell r="Q100">
            <v>2</v>
          </cell>
          <cell r="R100">
            <v>1</v>
          </cell>
          <cell r="U100">
            <v>3</v>
          </cell>
          <cell r="V100">
            <v>0.3</v>
          </cell>
          <cell r="W100">
            <v>5</v>
          </cell>
          <cell r="X100">
            <v>1.3</v>
          </cell>
          <cell r="AG100">
            <v>0</v>
          </cell>
          <cell r="AH100">
            <v>0</v>
          </cell>
          <cell r="AI100">
            <v>1</v>
          </cell>
          <cell r="AJ100">
            <v>5</v>
          </cell>
          <cell r="AS100">
            <v>3</v>
          </cell>
          <cell r="AT100">
            <v>1.5</v>
          </cell>
          <cell r="AW100">
            <v>10</v>
          </cell>
        </row>
        <row r="101">
          <cell r="A101">
            <v>96</v>
          </cell>
          <cell r="B101" t="str">
            <v>公安出入境</v>
          </cell>
          <cell r="C101" t="str">
            <v>龚燕平</v>
          </cell>
          <cell r="D101">
            <v>2</v>
          </cell>
          <cell r="E101">
            <v>0</v>
          </cell>
          <cell r="F101">
            <v>0</v>
          </cell>
          <cell r="G101" t="str">
            <v/>
          </cell>
          <cell r="H101">
            <v>4693</v>
          </cell>
          <cell r="I101">
            <v>2.5</v>
          </cell>
          <cell r="J101" t="str">
            <v>A</v>
          </cell>
          <cell r="K101">
            <v>4693</v>
          </cell>
          <cell r="L101">
            <v>2.5</v>
          </cell>
          <cell r="O101">
            <v>1</v>
          </cell>
          <cell r="P101">
            <v>0.1</v>
          </cell>
          <cell r="U101">
            <v>2</v>
          </cell>
          <cell r="V101">
            <v>0.2</v>
          </cell>
          <cell r="W101">
            <v>3</v>
          </cell>
          <cell r="X101">
            <v>0.3</v>
          </cell>
          <cell r="AG101">
            <v>0</v>
          </cell>
          <cell r="AH101">
            <v>0</v>
          </cell>
          <cell r="AS101">
            <v>3</v>
          </cell>
          <cell r="AT101">
            <v>1.5</v>
          </cell>
          <cell r="AW101">
            <v>6.3</v>
          </cell>
        </row>
        <row r="102">
          <cell r="A102">
            <v>97</v>
          </cell>
          <cell r="B102" t="str">
            <v>公安出入境</v>
          </cell>
          <cell r="C102" t="str">
            <v>吴艳敏</v>
          </cell>
          <cell r="D102">
            <v>2</v>
          </cell>
          <cell r="E102">
            <v>0</v>
          </cell>
          <cell r="F102">
            <v>0</v>
          </cell>
          <cell r="G102" t="str">
            <v/>
          </cell>
          <cell r="H102">
            <v>817</v>
          </cell>
          <cell r="I102">
            <v>2.5</v>
          </cell>
          <cell r="J102" t="str">
            <v>A</v>
          </cell>
          <cell r="K102">
            <v>817</v>
          </cell>
          <cell r="L102">
            <v>2.5</v>
          </cell>
          <cell r="O102">
            <v>3</v>
          </cell>
          <cell r="P102">
            <v>0.3</v>
          </cell>
          <cell r="W102">
            <v>3</v>
          </cell>
          <cell r="X102">
            <v>0.3</v>
          </cell>
          <cell r="AG102">
            <v>0</v>
          </cell>
          <cell r="AH102">
            <v>0</v>
          </cell>
          <cell r="AS102">
            <v>4</v>
          </cell>
          <cell r="AT102">
            <v>2</v>
          </cell>
          <cell r="AW102">
            <v>6.8</v>
          </cell>
        </row>
        <row r="103">
          <cell r="A103">
            <v>98</v>
          </cell>
          <cell r="B103" t="str">
            <v>公安出入境</v>
          </cell>
          <cell r="C103" t="str">
            <v>洪金花</v>
          </cell>
          <cell r="D103">
            <v>2</v>
          </cell>
          <cell r="E103">
            <v>0</v>
          </cell>
          <cell r="F103">
            <v>0</v>
          </cell>
          <cell r="G103" t="str">
            <v/>
          </cell>
          <cell r="H103">
            <v>3564</v>
          </cell>
          <cell r="I103">
            <v>2.5</v>
          </cell>
          <cell r="J103" t="str">
            <v>A</v>
          </cell>
          <cell r="K103">
            <v>3564</v>
          </cell>
          <cell r="L103">
            <v>2.5</v>
          </cell>
          <cell r="O103">
            <v>3</v>
          </cell>
          <cell r="P103">
            <v>0.3</v>
          </cell>
          <cell r="W103">
            <v>3</v>
          </cell>
          <cell r="X103">
            <v>0.3</v>
          </cell>
          <cell r="AG103">
            <v>0</v>
          </cell>
          <cell r="AH103">
            <v>0</v>
          </cell>
          <cell r="AS103">
            <v>3</v>
          </cell>
          <cell r="AT103">
            <v>1.5</v>
          </cell>
          <cell r="AW103">
            <v>6.3</v>
          </cell>
        </row>
        <row r="104">
          <cell r="A104">
            <v>99</v>
          </cell>
          <cell r="B104" t="str">
            <v>公安出入境</v>
          </cell>
          <cell r="C104" t="str">
            <v>连岚虹</v>
          </cell>
          <cell r="D104">
            <v>2</v>
          </cell>
          <cell r="E104">
            <v>0</v>
          </cell>
          <cell r="F104">
            <v>0</v>
          </cell>
          <cell r="G104" t="str">
            <v/>
          </cell>
          <cell r="H104">
            <v>479</v>
          </cell>
          <cell r="I104">
            <v>1.5</v>
          </cell>
          <cell r="J104" t="str">
            <v>B</v>
          </cell>
          <cell r="K104">
            <v>479</v>
          </cell>
          <cell r="L104">
            <v>1.5</v>
          </cell>
          <cell r="O104" t="str">
            <v/>
          </cell>
          <cell r="P104" t="str">
            <v/>
          </cell>
          <cell r="W104">
            <v>0</v>
          </cell>
          <cell r="X104">
            <v>0</v>
          </cell>
          <cell r="AG104">
            <v>0</v>
          </cell>
          <cell r="AH104">
            <v>0</v>
          </cell>
          <cell r="AS104">
            <v>4</v>
          </cell>
          <cell r="AT104">
            <v>2</v>
          </cell>
          <cell r="AW104">
            <v>5.5</v>
          </cell>
        </row>
        <row r="105">
          <cell r="A105">
            <v>100</v>
          </cell>
          <cell r="B105" t="str">
            <v>公安出入境</v>
          </cell>
          <cell r="C105" t="str">
            <v>曾远莲</v>
          </cell>
          <cell r="D105">
            <v>2</v>
          </cell>
          <cell r="E105">
            <v>0</v>
          </cell>
          <cell r="F105">
            <v>0</v>
          </cell>
          <cell r="G105" t="str">
            <v/>
          </cell>
          <cell r="H105">
            <v>5828</v>
          </cell>
          <cell r="I105">
            <v>2.5</v>
          </cell>
          <cell r="J105" t="str">
            <v>A</v>
          </cell>
          <cell r="K105">
            <v>5828</v>
          </cell>
          <cell r="L105">
            <v>2.5</v>
          </cell>
          <cell r="O105">
            <v>5</v>
          </cell>
          <cell r="P105">
            <v>0.5</v>
          </cell>
          <cell r="U105">
            <v>8</v>
          </cell>
          <cell r="V105">
            <v>0.8</v>
          </cell>
          <cell r="W105">
            <v>13</v>
          </cell>
          <cell r="X105">
            <v>1.3</v>
          </cell>
          <cell r="AG105">
            <v>0</v>
          </cell>
          <cell r="AH105">
            <v>0</v>
          </cell>
          <cell r="AS105">
            <v>4</v>
          </cell>
          <cell r="AT105">
            <v>2</v>
          </cell>
          <cell r="AW105">
            <v>7.8</v>
          </cell>
        </row>
        <row r="106">
          <cell r="A106">
            <v>101</v>
          </cell>
          <cell r="B106" t="str">
            <v>公安出入境</v>
          </cell>
          <cell r="C106" t="str">
            <v>吴婷婷</v>
          </cell>
          <cell r="D106">
            <v>2</v>
          </cell>
          <cell r="E106">
            <v>0</v>
          </cell>
          <cell r="F106">
            <v>0</v>
          </cell>
          <cell r="G106" t="str">
            <v/>
          </cell>
          <cell r="H106">
            <v>4983</v>
          </cell>
          <cell r="I106">
            <v>2.5</v>
          </cell>
          <cell r="J106" t="str">
            <v>A</v>
          </cell>
          <cell r="K106">
            <v>4983</v>
          </cell>
          <cell r="L106">
            <v>2.5</v>
          </cell>
          <cell r="O106">
            <v>2</v>
          </cell>
          <cell r="P106">
            <v>0.2</v>
          </cell>
          <cell r="U106">
            <v>1</v>
          </cell>
          <cell r="V106">
            <v>0.1</v>
          </cell>
          <cell r="W106">
            <v>3</v>
          </cell>
          <cell r="X106">
            <v>0.3</v>
          </cell>
          <cell r="AG106">
            <v>0</v>
          </cell>
          <cell r="AH106">
            <v>0</v>
          </cell>
          <cell r="AS106">
            <v>4</v>
          </cell>
          <cell r="AT106">
            <v>2</v>
          </cell>
          <cell r="AW106">
            <v>6.8</v>
          </cell>
        </row>
        <row r="107">
          <cell r="A107">
            <v>102</v>
          </cell>
          <cell r="B107" t="str">
            <v>医保</v>
          </cell>
          <cell r="C107" t="str">
            <v>吴炎福</v>
          </cell>
          <cell r="E107">
            <v>2043</v>
          </cell>
          <cell r="F107">
            <v>2</v>
          </cell>
          <cell r="G107" t="str">
            <v>A</v>
          </cell>
          <cell r="H107">
            <v>732</v>
          </cell>
          <cell r="I107">
            <v>2.5</v>
          </cell>
          <cell r="J107" t="str">
            <v>A</v>
          </cell>
          <cell r="K107">
            <v>2775</v>
          </cell>
          <cell r="L107">
            <v>4.5</v>
          </cell>
          <cell r="O107" t="str">
            <v/>
          </cell>
          <cell r="P107" t="str">
            <v/>
          </cell>
          <cell r="W107">
            <v>0</v>
          </cell>
          <cell r="X107">
            <v>0</v>
          </cell>
          <cell r="AG107">
            <v>0</v>
          </cell>
          <cell r="AH107">
            <v>0</v>
          </cell>
          <cell r="AT107">
            <v>0</v>
          </cell>
          <cell r="AW107">
            <v>4.5</v>
          </cell>
        </row>
        <row r="108">
          <cell r="A108">
            <v>103</v>
          </cell>
          <cell r="B108" t="str">
            <v>医保</v>
          </cell>
          <cell r="C108" t="str">
            <v>蔡振雄</v>
          </cell>
          <cell r="E108">
            <v>4077</v>
          </cell>
          <cell r="F108">
            <v>2</v>
          </cell>
          <cell r="G108" t="str">
            <v>A</v>
          </cell>
          <cell r="H108">
            <v>244</v>
          </cell>
          <cell r="I108">
            <v>1.5</v>
          </cell>
          <cell r="J108" t="str">
            <v>B</v>
          </cell>
          <cell r="K108">
            <v>4321</v>
          </cell>
          <cell r="L108">
            <v>3.5</v>
          </cell>
          <cell r="O108" t="str">
            <v/>
          </cell>
          <cell r="P108" t="str">
            <v/>
          </cell>
          <cell r="W108">
            <v>0</v>
          </cell>
          <cell r="X108">
            <v>0</v>
          </cell>
          <cell r="AG108">
            <v>0</v>
          </cell>
          <cell r="AH108">
            <v>0</v>
          </cell>
          <cell r="AT108">
            <v>0</v>
          </cell>
          <cell r="AW108">
            <v>3.5</v>
          </cell>
        </row>
        <row r="109">
          <cell r="A109">
            <v>104</v>
          </cell>
          <cell r="B109" t="str">
            <v>医保</v>
          </cell>
          <cell r="C109" t="str">
            <v>李志辉</v>
          </cell>
          <cell r="E109">
            <v>0</v>
          </cell>
          <cell r="F109">
            <v>0</v>
          </cell>
          <cell r="G109" t="str">
            <v/>
          </cell>
          <cell r="H109">
            <v>871</v>
          </cell>
          <cell r="I109">
            <v>2.5</v>
          </cell>
          <cell r="J109" t="str">
            <v>A</v>
          </cell>
          <cell r="K109">
            <v>871</v>
          </cell>
          <cell r="L109">
            <v>2.5</v>
          </cell>
          <cell r="O109" t="str">
            <v/>
          </cell>
          <cell r="P109" t="str">
            <v/>
          </cell>
          <cell r="W109">
            <v>0</v>
          </cell>
          <cell r="X109">
            <v>0</v>
          </cell>
          <cell r="AG109">
            <v>0</v>
          </cell>
          <cell r="AH109">
            <v>0</v>
          </cell>
          <cell r="AT109">
            <v>0</v>
          </cell>
          <cell r="AW109">
            <v>2.5</v>
          </cell>
        </row>
        <row r="110">
          <cell r="A110">
            <v>105</v>
          </cell>
          <cell r="B110" t="str">
            <v>医保</v>
          </cell>
          <cell r="C110" t="str">
            <v>许照红</v>
          </cell>
          <cell r="E110">
            <v>1856</v>
          </cell>
          <cell r="F110">
            <v>2</v>
          </cell>
          <cell r="G110" t="str">
            <v>A</v>
          </cell>
          <cell r="H110">
            <v>641</v>
          </cell>
          <cell r="I110">
            <v>2.5</v>
          </cell>
          <cell r="J110" t="str">
            <v>A</v>
          </cell>
          <cell r="K110">
            <v>2497</v>
          </cell>
          <cell r="L110">
            <v>4.5</v>
          </cell>
          <cell r="O110" t="str">
            <v/>
          </cell>
          <cell r="P110" t="str">
            <v/>
          </cell>
          <cell r="W110">
            <v>0</v>
          </cell>
          <cell r="X110">
            <v>0</v>
          </cell>
          <cell r="AG110">
            <v>0</v>
          </cell>
          <cell r="AH110">
            <v>0</v>
          </cell>
          <cell r="AT110">
            <v>0</v>
          </cell>
          <cell r="AW110">
            <v>4.5</v>
          </cell>
        </row>
        <row r="111">
          <cell r="A111">
            <v>106</v>
          </cell>
          <cell r="B111" t="str">
            <v>医保</v>
          </cell>
          <cell r="C111" t="str">
            <v>张雅思</v>
          </cell>
          <cell r="E111">
            <v>0</v>
          </cell>
          <cell r="F111">
            <v>0</v>
          </cell>
          <cell r="G111" t="str">
            <v/>
          </cell>
          <cell r="H111">
            <v>1148</v>
          </cell>
          <cell r="I111">
            <v>2.5</v>
          </cell>
          <cell r="J111" t="str">
            <v>A</v>
          </cell>
          <cell r="K111">
            <v>1148</v>
          </cell>
          <cell r="L111">
            <v>2.5</v>
          </cell>
          <cell r="O111" t="str">
            <v/>
          </cell>
          <cell r="P111" t="str">
            <v/>
          </cell>
          <cell r="W111">
            <v>0</v>
          </cell>
          <cell r="X111">
            <v>0</v>
          </cell>
          <cell r="AG111">
            <v>0</v>
          </cell>
          <cell r="AH111">
            <v>0</v>
          </cell>
          <cell r="AT111">
            <v>0</v>
          </cell>
          <cell r="AW111">
            <v>2.5</v>
          </cell>
        </row>
        <row r="112">
          <cell r="A112">
            <v>107</v>
          </cell>
          <cell r="B112" t="str">
            <v>医保</v>
          </cell>
          <cell r="C112" t="str">
            <v>施如岚</v>
          </cell>
          <cell r="D112">
            <v>2</v>
          </cell>
          <cell r="E112">
            <v>1993</v>
          </cell>
          <cell r="F112">
            <v>2</v>
          </cell>
          <cell r="G112" t="str">
            <v>A</v>
          </cell>
          <cell r="H112">
            <v>260</v>
          </cell>
          <cell r="I112">
            <v>1.5</v>
          </cell>
          <cell r="J112" t="str">
            <v>B</v>
          </cell>
          <cell r="K112">
            <v>2253</v>
          </cell>
          <cell r="L112">
            <v>3.5</v>
          </cell>
          <cell r="O112">
            <v>2</v>
          </cell>
          <cell r="P112">
            <v>0.2</v>
          </cell>
          <cell r="W112">
            <v>2</v>
          </cell>
          <cell r="X112">
            <v>0.2</v>
          </cell>
          <cell r="AG112">
            <v>0</v>
          </cell>
          <cell r="AH112">
            <v>0</v>
          </cell>
          <cell r="AS112">
            <v>2</v>
          </cell>
          <cell r="AT112">
            <v>1</v>
          </cell>
          <cell r="AW112">
            <v>6.7</v>
          </cell>
        </row>
        <row r="113">
          <cell r="A113">
            <v>108</v>
          </cell>
          <cell r="B113" t="str">
            <v>医保</v>
          </cell>
          <cell r="C113" t="str">
            <v>许汶汶</v>
          </cell>
          <cell r="D113">
            <v>2</v>
          </cell>
          <cell r="E113">
            <v>2032</v>
          </cell>
          <cell r="F113">
            <v>2</v>
          </cell>
          <cell r="G113" t="str">
            <v>A</v>
          </cell>
          <cell r="H113">
            <v>255</v>
          </cell>
          <cell r="I113">
            <v>1.5</v>
          </cell>
          <cell r="J113" t="str">
            <v>B</v>
          </cell>
          <cell r="K113">
            <v>2287</v>
          </cell>
          <cell r="L113">
            <v>3.5</v>
          </cell>
          <cell r="O113">
            <v>3</v>
          </cell>
          <cell r="P113">
            <v>0.4</v>
          </cell>
          <cell r="U113">
            <v>1</v>
          </cell>
          <cell r="V113">
            <v>0.1</v>
          </cell>
          <cell r="W113">
            <v>4</v>
          </cell>
          <cell r="X113">
            <v>0.5</v>
          </cell>
          <cell r="AG113">
            <v>0</v>
          </cell>
          <cell r="AH113">
            <v>0</v>
          </cell>
          <cell r="AS113">
            <v>1</v>
          </cell>
          <cell r="AT113">
            <v>0.5</v>
          </cell>
          <cell r="AW113">
            <v>6.5</v>
          </cell>
        </row>
        <row r="114">
          <cell r="A114">
            <v>109</v>
          </cell>
          <cell r="B114" t="str">
            <v>医保</v>
          </cell>
          <cell r="C114" t="str">
            <v>吴灿根</v>
          </cell>
          <cell r="D114">
            <v>2</v>
          </cell>
          <cell r="E114">
            <v>1791</v>
          </cell>
          <cell r="F114">
            <v>2</v>
          </cell>
          <cell r="G114" t="str">
            <v>A</v>
          </cell>
          <cell r="H114">
            <v>224</v>
          </cell>
          <cell r="I114">
            <v>1.5</v>
          </cell>
          <cell r="J114" t="str">
            <v>B</v>
          </cell>
          <cell r="K114">
            <v>2015</v>
          </cell>
          <cell r="L114">
            <v>3.5</v>
          </cell>
          <cell r="O114" t="str">
            <v/>
          </cell>
          <cell r="P114" t="str">
            <v/>
          </cell>
          <cell r="U114">
            <v>2</v>
          </cell>
          <cell r="V114">
            <v>0.2</v>
          </cell>
          <cell r="W114">
            <v>2</v>
          </cell>
          <cell r="X114">
            <v>0.2</v>
          </cell>
          <cell r="AG114">
            <v>0</v>
          </cell>
          <cell r="AH114">
            <v>0</v>
          </cell>
          <cell r="AS114">
            <v>2</v>
          </cell>
          <cell r="AT114">
            <v>1</v>
          </cell>
          <cell r="AW114">
            <v>6.7</v>
          </cell>
        </row>
        <row r="115">
          <cell r="A115">
            <v>110</v>
          </cell>
          <cell r="B115" t="str">
            <v>医保</v>
          </cell>
          <cell r="C115" t="str">
            <v>詹伟珍</v>
          </cell>
          <cell r="D115">
            <v>2</v>
          </cell>
          <cell r="E115">
            <v>2011</v>
          </cell>
          <cell r="F115">
            <v>2</v>
          </cell>
          <cell r="G115" t="str">
            <v>A</v>
          </cell>
          <cell r="H115">
            <v>258</v>
          </cell>
          <cell r="I115">
            <v>1.5</v>
          </cell>
          <cell r="J115" t="str">
            <v>B</v>
          </cell>
          <cell r="K115">
            <v>2269</v>
          </cell>
          <cell r="L115">
            <v>3.5</v>
          </cell>
          <cell r="O115">
            <v>1</v>
          </cell>
          <cell r="P115">
            <v>0.1</v>
          </cell>
          <cell r="W115">
            <v>1</v>
          </cell>
          <cell r="X115">
            <v>0.1</v>
          </cell>
          <cell r="AG115">
            <v>0</v>
          </cell>
          <cell r="AH115">
            <v>0</v>
          </cell>
          <cell r="AS115">
            <v>1</v>
          </cell>
          <cell r="AT115">
            <v>0.5</v>
          </cell>
          <cell r="AW115">
            <v>6.1</v>
          </cell>
        </row>
        <row r="116">
          <cell r="A116">
            <v>111</v>
          </cell>
          <cell r="B116" t="str">
            <v>医保</v>
          </cell>
          <cell r="C116" t="str">
            <v>曾芬芳</v>
          </cell>
          <cell r="E116" t="str">
            <v/>
          </cell>
          <cell r="F116" t="str">
            <v/>
          </cell>
          <cell r="G116" t="str">
            <v/>
          </cell>
          <cell r="H116" t="str">
            <v/>
          </cell>
          <cell r="I116" t="str">
            <v/>
          </cell>
          <cell r="J116" t="str">
            <v/>
          </cell>
          <cell r="K116" t="str">
            <v/>
          </cell>
          <cell r="L116" t="str">
            <v/>
          </cell>
          <cell r="O116" t="str">
            <v/>
          </cell>
          <cell r="P116" t="str">
            <v/>
          </cell>
          <cell r="W116">
            <v>0</v>
          </cell>
          <cell r="X116">
            <v>0</v>
          </cell>
          <cell r="AG116">
            <v>0</v>
          </cell>
          <cell r="AH116">
            <v>0</v>
          </cell>
          <cell r="AT116">
            <v>0</v>
          </cell>
          <cell r="AW116">
            <v>0</v>
          </cell>
        </row>
        <row r="117">
          <cell r="A117">
            <v>112</v>
          </cell>
          <cell r="B117" t="str">
            <v>医保</v>
          </cell>
          <cell r="C117" t="str">
            <v>曾华颖</v>
          </cell>
          <cell r="D117">
            <v>2</v>
          </cell>
          <cell r="E117">
            <v>3108</v>
          </cell>
          <cell r="F117">
            <v>2</v>
          </cell>
          <cell r="G117" t="str">
            <v>A</v>
          </cell>
          <cell r="H117">
            <v>334</v>
          </cell>
          <cell r="I117">
            <v>1.5</v>
          </cell>
          <cell r="J117" t="str">
            <v>B</v>
          </cell>
          <cell r="K117">
            <v>3442</v>
          </cell>
          <cell r="L117">
            <v>3.5</v>
          </cell>
          <cell r="O117">
            <v>3</v>
          </cell>
          <cell r="P117">
            <v>0.4</v>
          </cell>
          <cell r="W117">
            <v>3</v>
          </cell>
          <cell r="X117">
            <v>0.4</v>
          </cell>
          <cell r="AG117">
            <v>0</v>
          </cell>
          <cell r="AH117">
            <v>0</v>
          </cell>
          <cell r="AS117">
            <v>2</v>
          </cell>
          <cell r="AT117">
            <v>1</v>
          </cell>
          <cell r="AW117">
            <v>6.9</v>
          </cell>
        </row>
        <row r="118">
          <cell r="A118">
            <v>113</v>
          </cell>
          <cell r="B118" t="str">
            <v>医保</v>
          </cell>
          <cell r="C118" t="str">
            <v>傅恒宇</v>
          </cell>
          <cell r="E118" t="str">
            <v/>
          </cell>
          <cell r="F118" t="str">
            <v/>
          </cell>
          <cell r="G118" t="str">
            <v/>
          </cell>
          <cell r="H118" t="str">
            <v/>
          </cell>
          <cell r="I118" t="str">
            <v/>
          </cell>
          <cell r="J118" t="str">
            <v/>
          </cell>
          <cell r="K118" t="str">
            <v/>
          </cell>
          <cell r="L118" t="str">
            <v/>
          </cell>
          <cell r="O118" t="str">
            <v/>
          </cell>
          <cell r="P118" t="str">
            <v/>
          </cell>
          <cell r="W118">
            <v>0</v>
          </cell>
          <cell r="X118">
            <v>0</v>
          </cell>
          <cell r="AG118">
            <v>0</v>
          </cell>
          <cell r="AH118">
            <v>0</v>
          </cell>
          <cell r="AT118">
            <v>0</v>
          </cell>
          <cell r="AW118">
            <v>0</v>
          </cell>
        </row>
        <row r="119">
          <cell r="A119">
            <v>114</v>
          </cell>
          <cell r="B119" t="str">
            <v>医保</v>
          </cell>
          <cell r="C119" t="str">
            <v>黄少蓉</v>
          </cell>
          <cell r="E119" t="str">
            <v/>
          </cell>
          <cell r="F119" t="str">
            <v/>
          </cell>
          <cell r="G119" t="str">
            <v/>
          </cell>
          <cell r="H119" t="str">
            <v/>
          </cell>
          <cell r="I119" t="str">
            <v/>
          </cell>
          <cell r="J119" t="str">
            <v/>
          </cell>
          <cell r="K119" t="str">
            <v/>
          </cell>
          <cell r="L119" t="str">
            <v/>
          </cell>
          <cell r="O119" t="str">
            <v/>
          </cell>
          <cell r="P119" t="str">
            <v/>
          </cell>
          <cell r="W119">
            <v>0</v>
          </cell>
          <cell r="X119">
            <v>0</v>
          </cell>
          <cell r="AG119">
            <v>0</v>
          </cell>
          <cell r="AH119">
            <v>0</v>
          </cell>
          <cell r="AT119">
            <v>0</v>
          </cell>
          <cell r="AW119">
            <v>0</v>
          </cell>
        </row>
        <row r="120">
          <cell r="A120">
            <v>115</v>
          </cell>
          <cell r="B120" t="str">
            <v>医保</v>
          </cell>
          <cell r="C120" t="str">
            <v>柯思瀛</v>
          </cell>
          <cell r="E120" t="str">
            <v/>
          </cell>
          <cell r="F120" t="str">
            <v/>
          </cell>
          <cell r="G120" t="str">
            <v/>
          </cell>
          <cell r="H120" t="str">
            <v/>
          </cell>
          <cell r="I120" t="str">
            <v/>
          </cell>
          <cell r="J120" t="str">
            <v/>
          </cell>
          <cell r="K120" t="str">
            <v/>
          </cell>
          <cell r="L120" t="str">
            <v/>
          </cell>
          <cell r="O120" t="str">
            <v/>
          </cell>
          <cell r="P120" t="str">
            <v/>
          </cell>
          <cell r="W120">
            <v>0</v>
          </cell>
          <cell r="X120">
            <v>0</v>
          </cell>
          <cell r="AG120">
            <v>0</v>
          </cell>
          <cell r="AH120">
            <v>0</v>
          </cell>
          <cell r="AT120">
            <v>0</v>
          </cell>
          <cell r="AW120">
            <v>0</v>
          </cell>
        </row>
        <row r="121">
          <cell r="A121">
            <v>116</v>
          </cell>
          <cell r="B121" t="str">
            <v>医保</v>
          </cell>
          <cell r="C121" t="str">
            <v>陆丽君</v>
          </cell>
          <cell r="E121" t="str">
            <v/>
          </cell>
          <cell r="F121" t="str">
            <v/>
          </cell>
          <cell r="G121" t="str">
            <v/>
          </cell>
          <cell r="H121" t="str">
            <v/>
          </cell>
          <cell r="I121" t="str">
            <v/>
          </cell>
          <cell r="J121" t="str">
            <v/>
          </cell>
          <cell r="K121" t="str">
            <v/>
          </cell>
          <cell r="L121" t="str">
            <v/>
          </cell>
          <cell r="O121" t="str">
            <v/>
          </cell>
          <cell r="P121" t="str">
            <v/>
          </cell>
          <cell r="W121">
            <v>0</v>
          </cell>
          <cell r="X121">
            <v>0</v>
          </cell>
          <cell r="AG121">
            <v>0</v>
          </cell>
          <cell r="AH121">
            <v>0</v>
          </cell>
          <cell r="AT121">
            <v>0</v>
          </cell>
          <cell r="AW121">
            <v>0</v>
          </cell>
        </row>
        <row r="122">
          <cell r="A122">
            <v>117</v>
          </cell>
          <cell r="B122" t="str">
            <v>医保</v>
          </cell>
          <cell r="C122" t="str">
            <v>邱丽红</v>
          </cell>
          <cell r="D122">
            <v>2</v>
          </cell>
          <cell r="E122">
            <v>2569</v>
          </cell>
          <cell r="F122">
            <v>2</v>
          </cell>
          <cell r="G122" t="str">
            <v>A</v>
          </cell>
          <cell r="H122">
            <v>276</v>
          </cell>
          <cell r="I122">
            <v>1.5</v>
          </cell>
          <cell r="J122" t="str">
            <v>B</v>
          </cell>
          <cell r="K122">
            <v>2845</v>
          </cell>
          <cell r="L122">
            <v>3.5</v>
          </cell>
          <cell r="O122">
            <v>4</v>
          </cell>
          <cell r="P122">
            <v>0.4</v>
          </cell>
          <cell r="U122">
            <v>3</v>
          </cell>
          <cell r="V122">
            <v>0.3</v>
          </cell>
          <cell r="W122">
            <v>7</v>
          </cell>
          <cell r="X122">
            <v>0.7</v>
          </cell>
          <cell r="AG122">
            <v>0</v>
          </cell>
          <cell r="AH122">
            <v>0</v>
          </cell>
          <cell r="AS122">
            <v>1</v>
          </cell>
          <cell r="AT122">
            <v>0.5</v>
          </cell>
          <cell r="AW122">
            <v>6.7</v>
          </cell>
        </row>
        <row r="123">
          <cell r="A123">
            <v>118</v>
          </cell>
          <cell r="B123" t="str">
            <v>医保</v>
          </cell>
          <cell r="C123" t="str">
            <v>王译旌</v>
          </cell>
          <cell r="E123" t="str">
            <v/>
          </cell>
          <cell r="F123" t="str">
            <v/>
          </cell>
          <cell r="G123" t="str">
            <v/>
          </cell>
          <cell r="H123" t="str">
            <v/>
          </cell>
          <cell r="I123" t="str">
            <v/>
          </cell>
          <cell r="J123" t="str">
            <v/>
          </cell>
          <cell r="K123" t="str">
            <v/>
          </cell>
          <cell r="L123" t="str">
            <v/>
          </cell>
          <cell r="O123" t="str">
            <v/>
          </cell>
          <cell r="P123" t="str">
            <v/>
          </cell>
          <cell r="W123">
            <v>0</v>
          </cell>
          <cell r="X123">
            <v>0</v>
          </cell>
          <cell r="AG123">
            <v>0</v>
          </cell>
          <cell r="AH123">
            <v>0</v>
          </cell>
          <cell r="AT123">
            <v>0</v>
          </cell>
          <cell r="AW123">
            <v>0</v>
          </cell>
        </row>
        <row r="124">
          <cell r="A124">
            <v>119</v>
          </cell>
          <cell r="B124" t="str">
            <v>医保</v>
          </cell>
          <cell r="C124" t="str">
            <v>许珍妮</v>
          </cell>
          <cell r="E124" t="str">
            <v/>
          </cell>
          <cell r="F124" t="str">
            <v/>
          </cell>
          <cell r="G124" t="str">
            <v/>
          </cell>
          <cell r="H124" t="str">
            <v/>
          </cell>
          <cell r="I124" t="str">
            <v/>
          </cell>
          <cell r="J124" t="str">
            <v/>
          </cell>
          <cell r="K124" t="str">
            <v/>
          </cell>
          <cell r="L124" t="str">
            <v/>
          </cell>
          <cell r="O124" t="str">
            <v/>
          </cell>
          <cell r="P124" t="str">
            <v/>
          </cell>
          <cell r="W124">
            <v>0</v>
          </cell>
          <cell r="X124">
            <v>0</v>
          </cell>
          <cell r="AG124">
            <v>0</v>
          </cell>
          <cell r="AH124">
            <v>0</v>
          </cell>
          <cell r="AT124">
            <v>0</v>
          </cell>
          <cell r="AW124">
            <v>0</v>
          </cell>
        </row>
        <row r="125">
          <cell r="A125">
            <v>120</v>
          </cell>
          <cell r="B125" t="str">
            <v>医保</v>
          </cell>
          <cell r="C125" t="str">
            <v>颜丹妮</v>
          </cell>
          <cell r="E125" t="str">
            <v/>
          </cell>
          <cell r="F125" t="str">
            <v/>
          </cell>
          <cell r="G125" t="str">
            <v/>
          </cell>
          <cell r="H125" t="str">
            <v/>
          </cell>
          <cell r="I125" t="str">
            <v/>
          </cell>
          <cell r="J125" t="str">
            <v/>
          </cell>
          <cell r="K125" t="str">
            <v/>
          </cell>
          <cell r="L125" t="str">
            <v/>
          </cell>
          <cell r="O125" t="str">
            <v/>
          </cell>
          <cell r="P125" t="str">
            <v/>
          </cell>
          <cell r="W125">
            <v>0</v>
          </cell>
          <cell r="X125">
            <v>0</v>
          </cell>
          <cell r="AG125">
            <v>0</v>
          </cell>
          <cell r="AH125">
            <v>0</v>
          </cell>
          <cell r="AT125">
            <v>0</v>
          </cell>
          <cell r="AW125">
            <v>0</v>
          </cell>
        </row>
        <row r="126">
          <cell r="A126">
            <v>121</v>
          </cell>
          <cell r="B126" t="str">
            <v>医保</v>
          </cell>
          <cell r="C126" t="str">
            <v>庄铭俊</v>
          </cell>
          <cell r="D126">
            <v>2</v>
          </cell>
          <cell r="E126">
            <v>2827</v>
          </cell>
          <cell r="F126">
            <v>2</v>
          </cell>
          <cell r="G126" t="str">
            <v>A</v>
          </cell>
          <cell r="H126">
            <v>363</v>
          </cell>
          <cell r="I126">
            <v>1.5</v>
          </cell>
          <cell r="J126" t="str">
            <v>B</v>
          </cell>
          <cell r="K126">
            <v>3190</v>
          </cell>
          <cell r="L126">
            <v>3.5</v>
          </cell>
          <cell r="O126">
            <v>2</v>
          </cell>
          <cell r="P126">
            <v>0.2</v>
          </cell>
          <cell r="U126">
            <v>1</v>
          </cell>
          <cell r="V126">
            <v>0.1</v>
          </cell>
          <cell r="W126">
            <v>3</v>
          </cell>
          <cell r="X126">
            <v>0.3</v>
          </cell>
          <cell r="AG126">
            <v>0</v>
          </cell>
          <cell r="AH126">
            <v>0</v>
          </cell>
          <cell r="AM126">
            <v>2</v>
          </cell>
          <cell r="AS126">
            <v>2</v>
          </cell>
          <cell r="AT126">
            <v>1</v>
          </cell>
          <cell r="AW126">
            <v>8.8</v>
          </cell>
        </row>
        <row r="127">
          <cell r="A127">
            <v>122</v>
          </cell>
          <cell r="B127" t="str">
            <v>人社</v>
          </cell>
          <cell r="C127" t="str">
            <v>赖诗晓</v>
          </cell>
          <cell r="E127" t="str">
            <v/>
          </cell>
          <cell r="F127" t="str">
            <v/>
          </cell>
          <cell r="G127" t="str">
            <v/>
          </cell>
          <cell r="H127" t="str">
            <v/>
          </cell>
          <cell r="I127" t="str">
            <v/>
          </cell>
          <cell r="J127" t="str">
            <v/>
          </cell>
          <cell r="K127" t="str">
            <v/>
          </cell>
          <cell r="L127" t="str">
            <v/>
          </cell>
          <cell r="O127" t="str">
            <v/>
          </cell>
          <cell r="P127" t="str">
            <v/>
          </cell>
          <cell r="W127">
            <v>0</v>
          </cell>
          <cell r="X127">
            <v>0</v>
          </cell>
          <cell r="AG127">
            <v>0</v>
          </cell>
          <cell r="AH127">
            <v>0</v>
          </cell>
          <cell r="AT127">
            <v>0</v>
          </cell>
          <cell r="AW127">
            <v>0</v>
          </cell>
        </row>
        <row r="128">
          <cell r="A128">
            <v>123</v>
          </cell>
          <cell r="B128" t="str">
            <v>人社</v>
          </cell>
          <cell r="C128" t="str">
            <v>肖婷婷</v>
          </cell>
          <cell r="E128" t="str">
            <v/>
          </cell>
          <cell r="F128" t="str">
            <v/>
          </cell>
          <cell r="G128" t="str">
            <v/>
          </cell>
          <cell r="H128" t="str">
            <v/>
          </cell>
          <cell r="I128" t="str">
            <v/>
          </cell>
          <cell r="J128" t="str">
            <v/>
          </cell>
          <cell r="K128" t="str">
            <v/>
          </cell>
          <cell r="L128" t="str">
            <v/>
          </cell>
          <cell r="O128" t="str">
            <v/>
          </cell>
          <cell r="P128" t="str">
            <v/>
          </cell>
          <cell r="W128">
            <v>0</v>
          </cell>
          <cell r="X128">
            <v>0</v>
          </cell>
          <cell r="AG128">
            <v>0</v>
          </cell>
          <cell r="AH128">
            <v>0</v>
          </cell>
          <cell r="AT128">
            <v>0</v>
          </cell>
          <cell r="AW128">
            <v>0</v>
          </cell>
        </row>
        <row r="129">
          <cell r="A129">
            <v>124</v>
          </cell>
          <cell r="B129" t="str">
            <v>人社</v>
          </cell>
          <cell r="C129" t="str">
            <v>阮菊香</v>
          </cell>
          <cell r="E129" t="str">
            <v/>
          </cell>
          <cell r="F129" t="str">
            <v/>
          </cell>
          <cell r="G129" t="str">
            <v/>
          </cell>
          <cell r="H129" t="str">
            <v/>
          </cell>
          <cell r="I129" t="str">
            <v/>
          </cell>
          <cell r="J129" t="str">
            <v/>
          </cell>
          <cell r="K129" t="str">
            <v/>
          </cell>
          <cell r="L129" t="str">
            <v/>
          </cell>
          <cell r="O129" t="str">
            <v/>
          </cell>
          <cell r="P129" t="str">
            <v/>
          </cell>
          <cell r="W129">
            <v>0</v>
          </cell>
          <cell r="X129">
            <v>0</v>
          </cell>
          <cell r="AG129">
            <v>0</v>
          </cell>
          <cell r="AH129">
            <v>0</v>
          </cell>
          <cell r="AP129">
            <v>1</v>
          </cell>
          <cell r="AQ129">
            <v>1</v>
          </cell>
          <cell r="AT129">
            <v>0</v>
          </cell>
          <cell r="AW129">
            <v>1</v>
          </cell>
        </row>
        <row r="130">
          <cell r="A130">
            <v>125</v>
          </cell>
          <cell r="B130" t="str">
            <v>人社</v>
          </cell>
          <cell r="C130" t="str">
            <v>杨小萍</v>
          </cell>
          <cell r="E130">
            <v>0</v>
          </cell>
          <cell r="F130">
            <v>0</v>
          </cell>
          <cell r="G130" t="str">
            <v/>
          </cell>
          <cell r="H130">
            <v>99</v>
          </cell>
          <cell r="I130">
            <v>0</v>
          </cell>
          <cell r="J130" t="str">
            <v/>
          </cell>
          <cell r="K130">
            <v>99</v>
          </cell>
          <cell r="L130" t="str">
            <v/>
          </cell>
          <cell r="O130" t="str">
            <v/>
          </cell>
          <cell r="P130" t="str">
            <v/>
          </cell>
          <cell r="W130">
            <v>0</v>
          </cell>
          <cell r="X130">
            <v>0</v>
          </cell>
          <cell r="AG130">
            <v>0</v>
          </cell>
          <cell r="AH130">
            <v>0</v>
          </cell>
          <cell r="AT130">
            <v>0</v>
          </cell>
          <cell r="AW130">
            <v>0</v>
          </cell>
        </row>
        <row r="131">
          <cell r="A131">
            <v>126</v>
          </cell>
          <cell r="B131" t="str">
            <v>人社</v>
          </cell>
          <cell r="C131" t="str">
            <v>吴春阳</v>
          </cell>
          <cell r="E131">
            <v>4384</v>
          </cell>
          <cell r="F131">
            <v>2</v>
          </cell>
          <cell r="G131" t="str">
            <v>A</v>
          </cell>
          <cell r="H131">
            <v>0</v>
          </cell>
          <cell r="I131">
            <v>0</v>
          </cell>
          <cell r="J131" t="str">
            <v/>
          </cell>
          <cell r="K131">
            <v>4384</v>
          </cell>
          <cell r="L131">
            <v>2</v>
          </cell>
          <cell r="O131" t="str">
            <v/>
          </cell>
          <cell r="P131" t="str">
            <v/>
          </cell>
          <cell r="W131">
            <v>0</v>
          </cell>
          <cell r="X131">
            <v>0</v>
          </cell>
          <cell r="AG131">
            <v>0</v>
          </cell>
          <cell r="AH131">
            <v>0</v>
          </cell>
          <cell r="AT131">
            <v>0</v>
          </cell>
          <cell r="AW131">
            <v>2</v>
          </cell>
        </row>
        <row r="132">
          <cell r="A132">
            <v>127</v>
          </cell>
          <cell r="B132" t="str">
            <v>人社</v>
          </cell>
          <cell r="C132" t="str">
            <v>蔡庆伟</v>
          </cell>
          <cell r="E132" t="str">
            <v/>
          </cell>
          <cell r="F132" t="str">
            <v/>
          </cell>
          <cell r="G132" t="str">
            <v/>
          </cell>
          <cell r="H132" t="str">
            <v/>
          </cell>
          <cell r="I132" t="str">
            <v/>
          </cell>
          <cell r="J132" t="str">
            <v/>
          </cell>
          <cell r="K132" t="str">
            <v/>
          </cell>
          <cell r="L132" t="str">
            <v/>
          </cell>
          <cell r="O132" t="str">
            <v/>
          </cell>
          <cell r="P132" t="str">
            <v/>
          </cell>
          <cell r="W132">
            <v>0</v>
          </cell>
          <cell r="X132">
            <v>0</v>
          </cell>
          <cell r="AG132">
            <v>0</v>
          </cell>
          <cell r="AH132">
            <v>0</v>
          </cell>
          <cell r="AT132">
            <v>0</v>
          </cell>
          <cell r="AW132">
            <v>0</v>
          </cell>
        </row>
        <row r="133">
          <cell r="A133">
            <v>128</v>
          </cell>
          <cell r="B133" t="str">
            <v>人社</v>
          </cell>
          <cell r="C133" t="str">
            <v>洪清严</v>
          </cell>
          <cell r="E133">
            <v>0</v>
          </cell>
          <cell r="F133">
            <v>0</v>
          </cell>
          <cell r="G133" t="str">
            <v/>
          </cell>
          <cell r="H133">
            <v>696</v>
          </cell>
          <cell r="I133">
            <v>2.5</v>
          </cell>
          <cell r="J133" t="str">
            <v>A</v>
          </cell>
          <cell r="K133">
            <v>696</v>
          </cell>
          <cell r="L133">
            <v>2.5</v>
          </cell>
          <cell r="O133" t="str">
            <v/>
          </cell>
          <cell r="P133" t="str">
            <v/>
          </cell>
          <cell r="W133">
            <v>0</v>
          </cell>
          <cell r="X133">
            <v>0</v>
          </cell>
          <cell r="AG133">
            <v>0</v>
          </cell>
          <cell r="AH133">
            <v>0</v>
          </cell>
          <cell r="AT133">
            <v>0</v>
          </cell>
          <cell r="AW133">
            <v>2.5</v>
          </cell>
        </row>
        <row r="134">
          <cell r="A134">
            <v>129</v>
          </cell>
          <cell r="B134" t="str">
            <v>人社</v>
          </cell>
          <cell r="C134" t="str">
            <v>蔡明照</v>
          </cell>
          <cell r="E134">
            <v>68</v>
          </cell>
          <cell r="F134">
            <v>0</v>
          </cell>
          <cell r="G134" t="str">
            <v/>
          </cell>
          <cell r="H134">
            <v>0</v>
          </cell>
          <cell r="I134">
            <v>0</v>
          </cell>
          <cell r="J134" t="str">
            <v/>
          </cell>
          <cell r="K134">
            <v>68</v>
          </cell>
          <cell r="L134" t="str">
            <v/>
          </cell>
          <cell r="O134" t="str">
            <v/>
          </cell>
          <cell r="P134" t="str">
            <v/>
          </cell>
          <cell r="W134">
            <v>0</v>
          </cell>
          <cell r="X134">
            <v>0</v>
          </cell>
          <cell r="AG134">
            <v>0</v>
          </cell>
          <cell r="AH134">
            <v>0</v>
          </cell>
          <cell r="AT134">
            <v>0</v>
          </cell>
          <cell r="AW134">
            <v>0</v>
          </cell>
        </row>
        <row r="135">
          <cell r="A135">
            <v>130</v>
          </cell>
          <cell r="B135" t="str">
            <v>人社</v>
          </cell>
          <cell r="C135" t="str">
            <v>蔡惠珠</v>
          </cell>
          <cell r="E135" t="str">
            <v/>
          </cell>
          <cell r="F135" t="str">
            <v/>
          </cell>
          <cell r="G135" t="str">
            <v/>
          </cell>
          <cell r="H135" t="str">
            <v/>
          </cell>
          <cell r="I135" t="str">
            <v/>
          </cell>
          <cell r="J135" t="str">
            <v/>
          </cell>
          <cell r="K135" t="str">
            <v/>
          </cell>
          <cell r="L135" t="str">
            <v/>
          </cell>
          <cell r="O135" t="str">
            <v/>
          </cell>
          <cell r="P135" t="str">
            <v/>
          </cell>
          <cell r="W135">
            <v>0</v>
          </cell>
          <cell r="X135">
            <v>0</v>
          </cell>
          <cell r="AG135">
            <v>0</v>
          </cell>
          <cell r="AH135">
            <v>0</v>
          </cell>
          <cell r="AT135">
            <v>0</v>
          </cell>
          <cell r="AW135">
            <v>0</v>
          </cell>
        </row>
        <row r="136">
          <cell r="A136">
            <v>131</v>
          </cell>
          <cell r="B136" t="str">
            <v>人社</v>
          </cell>
          <cell r="C136" t="str">
            <v>黄美晒</v>
          </cell>
          <cell r="E136">
            <v>2793</v>
          </cell>
          <cell r="F136">
            <v>2</v>
          </cell>
          <cell r="G136" t="str">
            <v>A</v>
          </cell>
          <cell r="H136">
            <v>0</v>
          </cell>
          <cell r="I136">
            <v>0</v>
          </cell>
          <cell r="J136" t="str">
            <v/>
          </cell>
          <cell r="K136">
            <v>2793</v>
          </cell>
          <cell r="L136">
            <v>2</v>
          </cell>
          <cell r="O136" t="str">
            <v/>
          </cell>
          <cell r="P136" t="str">
            <v/>
          </cell>
          <cell r="W136">
            <v>0</v>
          </cell>
          <cell r="X136">
            <v>0</v>
          </cell>
          <cell r="AG136">
            <v>0</v>
          </cell>
          <cell r="AH136">
            <v>0</v>
          </cell>
          <cell r="AT136">
            <v>0</v>
          </cell>
          <cell r="AW136">
            <v>2</v>
          </cell>
        </row>
        <row r="137">
          <cell r="A137">
            <v>132</v>
          </cell>
          <cell r="B137" t="str">
            <v>人社</v>
          </cell>
          <cell r="C137" t="str">
            <v>林曼雅</v>
          </cell>
          <cell r="E137">
            <v>8782</v>
          </cell>
          <cell r="F137">
            <v>2</v>
          </cell>
          <cell r="G137" t="str">
            <v>A</v>
          </cell>
          <cell r="H137">
            <v>0</v>
          </cell>
          <cell r="I137">
            <v>0</v>
          </cell>
          <cell r="J137" t="str">
            <v/>
          </cell>
          <cell r="K137">
            <v>8782</v>
          </cell>
          <cell r="L137">
            <v>2</v>
          </cell>
          <cell r="O137" t="str">
            <v/>
          </cell>
          <cell r="P137" t="str">
            <v/>
          </cell>
          <cell r="W137">
            <v>0</v>
          </cell>
          <cell r="X137">
            <v>0</v>
          </cell>
          <cell r="AG137">
            <v>0</v>
          </cell>
          <cell r="AH137">
            <v>0</v>
          </cell>
          <cell r="AT137">
            <v>0</v>
          </cell>
          <cell r="AW137">
            <v>2</v>
          </cell>
        </row>
        <row r="138">
          <cell r="A138">
            <v>133</v>
          </cell>
          <cell r="B138" t="str">
            <v>人社</v>
          </cell>
          <cell r="C138" t="str">
            <v>林娜婷</v>
          </cell>
          <cell r="E138" t="str">
            <v/>
          </cell>
          <cell r="F138" t="str">
            <v/>
          </cell>
          <cell r="G138" t="str">
            <v/>
          </cell>
          <cell r="H138" t="str">
            <v/>
          </cell>
          <cell r="I138" t="str">
            <v/>
          </cell>
          <cell r="J138" t="str">
            <v/>
          </cell>
          <cell r="K138" t="str">
            <v/>
          </cell>
          <cell r="L138" t="str">
            <v/>
          </cell>
          <cell r="O138" t="str">
            <v/>
          </cell>
          <cell r="P138" t="str">
            <v/>
          </cell>
          <cell r="W138">
            <v>0</v>
          </cell>
          <cell r="X138">
            <v>0</v>
          </cell>
          <cell r="AG138">
            <v>0</v>
          </cell>
          <cell r="AH138">
            <v>0</v>
          </cell>
          <cell r="AT138">
            <v>0</v>
          </cell>
          <cell r="AW138">
            <v>0</v>
          </cell>
        </row>
        <row r="139">
          <cell r="A139">
            <v>134</v>
          </cell>
          <cell r="B139" t="str">
            <v>人社</v>
          </cell>
          <cell r="C139" t="str">
            <v>林煊阳</v>
          </cell>
          <cell r="E139">
            <v>5014</v>
          </cell>
          <cell r="F139">
            <v>2</v>
          </cell>
          <cell r="G139" t="str">
            <v>A</v>
          </cell>
          <cell r="H139">
            <v>0</v>
          </cell>
          <cell r="I139">
            <v>0</v>
          </cell>
          <cell r="J139" t="str">
            <v/>
          </cell>
          <cell r="K139">
            <v>5014</v>
          </cell>
          <cell r="L139">
            <v>2</v>
          </cell>
          <cell r="O139" t="str">
            <v/>
          </cell>
          <cell r="P139" t="str">
            <v/>
          </cell>
          <cell r="W139">
            <v>0</v>
          </cell>
          <cell r="X139">
            <v>0</v>
          </cell>
          <cell r="AG139">
            <v>0</v>
          </cell>
          <cell r="AH139">
            <v>0</v>
          </cell>
          <cell r="AT139">
            <v>0</v>
          </cell>
          <cell r="AW139">
            <v>2</v>
          </cell>
        </row>
        <row r="140">
          <cell r="A140">
            <v>135</v>
          </cell>
          <cell r="B140" t="str">
            <v>人社</v>
          </cell>
          <cell r="C140" t="str">
            <v>邵丽堀</v>
          </cell>
          <cell r="E140" t="str">
            <v/>
          </cell>
          <cell r="F140" t="str">
            <v/>
          </cell>
          <cell r="G140" t="str">
            <v/>
          </cell>
          <cell r="H140" t="str">
            <v/>
          </cell>
          <cell r="I140" t="str">
            <v/>
          </cell>
          <cell r="J140" t="str">
            <v/>
          </cell>
          <cell r="K140" t="str">
            <v/>
          </cell>
          <cell r="L140" t="str">
            <v/>
          </cell>
          <cell r="O140" t="str">
            <v/>
          </cell>
          <cell r="P140" t="str">
            <v/>
          </cell>
          <cell r="W140">
            <v>0</v>
          </cell>
          <cell r="X140">
            <v>0</v>
          </cell>
          <cell r="AG140">
            <v>0</v>
          </cell>
          <cell r="AH140">
            <v>0</v>
          </cell>
          <cell r="AT140">
            <v>0</v>
          </cell>
          <cell r="AW140">
            <v>0</v>
          </cell>
        </row>
        <row r="141">
          <cell r="A141">
            <v>136</v>
          </cell>
          <cell r="B141" t="str">
            <v>人社</v>
          </cell>
          <cell r="C141" t="str">
            <v>苏文川</v>
          </cell>
          <cell r="E141">
            <v>3316</v>
          </cell>
          <cell r="F141">
            <v>2</v>
          </cell>
          <cell r="G141" t="str">
            <v>A</v>
          </cell>
          <cell r="H141">
            <v>0</v>
          </cell>
          <cell r="I141">
            <v>0</v>
          </cell>
          <cell r="J141" t="str">
            <v/>
          </cell>
          <cell r="K141">
            <v>3316</v>
          </cell>
          <cell r="L141">
            <v>2</v>
          </cell>
          <cell r="O141" t="str">
            <v/>
          </cell>
          <cell r="P141" t="str">
            <v/>
          </cell>
          <cell r="W141">
            <v>0</v>
          </cell>
          <cell r="X141">
            <v>0</v>
          </cell>
          <cell r="AG141">
            <v>0</v>
          </cell>
          <cell r="AH141">
            <v>0</v>
          </cell>
          <cell r="AT141">
            <v>0</v>
          </cell>
          <cell r="AW141">
            <v>2</v>
          </cell>
        </row>
        <row r="142">
          <cell r="A142">
            <v>137</v>
          </cell>
          <cell r="B142" t="str">
            <v>人社</v>
          </cell>
          <cell r="C142" t="str">
            <v>万晟</v>
          </cell>
          <cell r="E142">
            <v>3597</v>
          </cell>
          <cell r="F142">
            <v>2</v>
          </cell>
          <cell r="G142" t="str">
            <v>A</v>
          </cell>
          <cell r="H142">
            <v>0</v>
          </cell>
          <cell r="I142">
            <v>0</v>
          </cell>
          <cell r="J142" t="str">
            <v/>
          </cell>
          <cell r="K142">
            <v>3597</v>
          </cell>
          <cell r="L142">
            <v>2</v>
          </cell>
          <cell r="O142" t="str">
            <v/>
          </cell>
          <cell r="P142" t="str">
            <v/>
          </cell>
          <cell r="W142">
            <v>0</v>
          </cell>
          <cell r="X142">
            <v>0</v>
          </cell>
          <cell r="AG142">
            <v>0</v>
          </cell>
          <cell r="AH142">
            <v>0</v>
          </cell>
          <cell r="AT142">
            <v>0</v>
          </cell>
          <cell r="AW142">
            <v>2</v>
          </cell>
        </row>
        <row r="143">
          <cell r="A143">
            <v>138</v>
          </cell>
          <cell r="B143" t="str">
            <v>人社</v>
          </cell>
          <cell r="C143" t="str">
            <v>王乌美</v>
          </cell>
          <cell r="E143">
            <v>3266</v>
          </cell>
          <cell r="F143">
            <v>2</v>
          </cell>
          <cell r="G143" t="str">
            <v>A</v>
          </cell>
          <cell r="H143">
            <v>0</v>
          </cell>
          <cell r="I143">
            <v>0</v>
          </cell>
          <cell r="J143" t="str">
            <v/>
          </cell>
          <cell r="K143">
            <v>3266</v>
          </cell>
          <cell r="L143">
            <v>2</v>
          </cell>
          <cell r="O143" t="str">
            <v/>
          </cell>
          <cell r="P143" t="str">
            <v/>
          </cell>
          <cell r="W143">
            <v>0</v>
          </cell>
          <cell r="X143">
            <v>0</v>
          </cell>
          <cell r="AG143">
            <v>0</v>
          </cell>
          <cell r="AH143">
            <v>0</v>
          </cell>
          <cell r="AT143">
            <v>0</v>
          </cell>
          <cell r="AW143">
            <v>2</v>
          </cell>
        </row>
        <row r="144">
          <cell r="A144">
            <v>139</v>
          </cell>
          <cell r="B144" t="str">
            <v>人社</v>
          </cell>
          <cell r="C144" t="str">
            <v>陈俊雄</v>
          </cell>
          <cell r="E144">
            <v>1600</v>
          </cell>
          <cell r="F144">
            <v>2</v>
          </cell>
          <cell r="G144" t="str">
            <v>A</v>
          </cell>
          <cell r="H144">
            <v>2397</v>
          </cell>
          <cell r="I144">
            <v>2.5</v>
          </cell>
          <cell r="J144" t="str">
            <v>A</v>
          </cell>
          <cell r="K144">
            <v>3997</v>
          </cell>
          <cell r="L144">
            <v>4.5</v>
          </cell>
          <cell r="O144">
            <v>2</v>
          </cell>
          <cell r="P144">
            <v>0.2</v>
          </cell>
          <cell r="U144">
            <v>1</v>
          </cell>
          <cell r="V144">
            <v>0.1</v>
          </cell>
          <cell r="W144">
            <v>3</v>
          </cell>
          <cell r="X144">
            <v>0.3</v>
          </cell>
          <cell r="AG144">
            <v>0</v>
          </cell>
          <cell r="AH144">
            <v>0</v>
          </cell>
          <cell r="AT144">
            <v>0</v>
          </cell>
          <cell r="AW144">
            <v>4.8</v>
          </cell>
        </row>
        <row r="145">
          <cell r="A145">
            <v>140</v>
          </cell>
          <cell r="B145" t="str">
            <v>人社</v>
          </cell>
          <cell r="C145" t="str">
            <v>陈松林</v>
          </cell>
          <cell r="E145">
            <v>2163</v>
          </cell>
          <cell r="F145">
            <v>2</v>
          </cell>
          <cell r="G145" t="str">
            <v>A</v>
          </cell>
          <cell r="H145">
            <v>0</v>
          </cell>
          <cell r="I145">
            <v>0</v>
          </cell>
          <cell r="J145" t="str">
            <v/>
          </cell>
          <cell r="K145">
            <v>2163</v>
          </cell>
          <cell r="L145">
            <v>2</v>
          </cell>
          <cell r="O145" t="str">
            <v/>
          </cell>
          <cell r="P145" t="str">
            <v/>
          </cell>
          <cell r="U145">
            <v>1</v>
          </cell>
          <cell r="V145">
            <v>0.1</v>
          </cell>
          <cell r="W145">
            <v>1</v>
          </cell>
          <cell r="X145">
            <v>0.1</v>
          </cell>
          <cell r="AG145">
            <v>0</v>
          </cell>
          <cell r="AH145">
            <v>0</v>
          </cell>
          <cell r="AS145">
            <v>2</v>
          </cell>
          <cell r="AT145">
            <v>1</v>
          </cell>
          <cell r="AW145">
            <v>3.1</v>
          </cell>
        </row>
        <row r="146">
          <cell r="A146">
            <v>141</v>
          </cell>
          <cell r="B146" t="str">
            <v>人社</v>
          </cell>
          <cell r="C146" t="str">
            <v>陈园冰</v>
          </cell>
          <cell r="E146" t="str">
            <v/>
          </cell>
          <cell r="F146" t="str">
            <v/>
          </cell>
          <cell r="G146" t="str">
            <v/>
          </cell>
          <cell r="H146" t="str">
            <v/>
          </cell>
          <cell r="I146" t="str">
            <v/>
          </cell>
          <cell r="J146" t="str">
            <v/>
          </cell>
          <cell r="K146" t="str">
            <v/>
          </cell>
          <cell r="L146" t="str">
            <v/>
          </cell>
          <cell r="O146">
            <v>1</v>
          </cell>
          <cell r="P146">
            <v>0.1</v>
          </cell>
          <cell r="U146">
            <v>1</v>
          </cell>
          <cell r="V146">
            <v>0.1</v>
          </cell>
          <cell r="W146">
            <v>2</v>
          </cell>
          <cell r="X146">
            <v>0.2</v>
          </cell>
          <cell r="AG146">
            <v>0</v>
          </cell>
          <cell r="AH146">
            <v>0</v>
          </cell>
          <cell r="AS146">
            <v>1</v>
          </cell>
          <cell r="AT146">
            <v>0.5</v>
          </cell>
          <cell r="AW146">
            <v>0.7</v>
          </cell>
        </row>
        <row r="147">
          <cell r="A147">
            <v>142</v>
          </cell>
          <cell r="B147" t="str">
            <v>人社</v>
          </cell>
          <cell r="C147" t="str">
            <v>黄锦焕</v>
          </cell>
          <cell r="E147" t="str">
            <v/>
          </cell>
          <cell r="F147" t="str">
            <v/>
          </cell>
          <cell r="G147" t="str">
            <v/>
          </cell>
          <cell r="H147" t="str">
            <v/>
          </cell>
          <cell r="I147" t="str">
            <v/>
          </cell>
          <cell r="J147" t="str">
            <v/>
          </cell>
          <cell r="K147" t="str">
            <v/>
          </cell>
          <cell r="L147" t="str">
            <v/>
          </cell>
          <cell r="O147" t="str">
            <v/>
          </cell>
          <cell r="P147" t="str">
            <v/>
          </cell>
          <cell r="U147">
            <v>1</v>
          </cell>
          <cell r="V147">
            <v>0.1</v>
          </cell>
          <cell r="W147">
            <v>1</v>
          </cell>
          <cell r="X147">
            <v>0.1</v>
          </cell>
          <cell r="AG147">
            <v>0</v>
          </cell>
          <cell r="AH147">
            <v>0</v>
          </cell>
          <cell r="AT147">
            <v>0</v>
          </cell>
          <cell r="AW147">
            <v>0.1</v>
          </cell>
        </row>
        <row r="148">
          <cell r="A148">
            <v>143</v>
          </cell>
          <cell r="B148" t="str">
            <v>人社</v>
          </cell>
          <cell r="C148" t="str">
            <v>柯燕玲</v>
          </cell>
          <cell r="E148">
            <v>800</v>
          </cell>
          <cell r="F148">
            <v>2</v>
          </cell>
          <cell r="G148" t="str">
            <v>A</v>
          </cell>
          <cell r="H148">
            <v>112</v>
          </cell>
          <cell r="I148">
            <v>0</v>
          </cell>
          <cell r="J148" t="str">
            <v/>
          </cell>
          <cell r="K148">
            <v>912</v>
          </cell>
          <cell r="L148">
            <v>2</v>
          </cell>
          <cell r="O148">
            <v>1</v>
          </cell>
          <cell r="P148">
            <v>0.1</v>
          </cell>
          <cell r="W148">
            <v>1</v>
          </cell>
          <cell r="X148">
            <v>0.1</v>
          </cell>
          <cell r="AG148">
            <v>0</v>
          </cell>
          <cell r="AH148">
            <v>0</v>
          </cell>
          <cell r="AT148">
            <v>0</v>
          </cell>
          <cell r="AW148">
            <v>2.1</v>
          </cell>
        </row>
        <row r="149">
          <cell r="A149">
            <v>144</v>
          </cell>
          <cell r="B149" t="str">
            <v>人社</v>
          </cell>
          <cell r="C149" t="str">
            <v>李琳</v>
          </cell>
          <cell r="E149">
            <v>1345</v>
          </cell>
          <cell r="F149">
            <v>2</v>
          </cell>
          <cell r="G149" t="str">
            <v>A</v>
          </cell>
          <cell r="H149">
            <v>275</v>
          </cell>
          <cell r="I149">
            <v>1.5</v>
          </cell>
          <cell r="J149" t="str">
            <v>B</v>
          </cell>
          <cell r="K149">
            <v>1620</v>
          </cell>
          <cell r="L149">
            <v>3.5</v>
          </cell>
          <cell r="O149">
            <v>1</v>
          </cell>
          <cell r="P149">
            <v>0.1</v>
          </cell>
          <cell r="W149">
            <v>1</v>
          </cell>
          <cell r="X149">
            <v>0.1</v>
          </cell>
          <cell r="AG149">
            <v>0</v>
          </cell>
          <cell r="AH149">
            <v>0</v>
          </cell>
          <cell r="AT149">
            <v>0</v>
          </cell>
          <cell r="AW149">
            <v>3.6</v>
          </cell>
        </row>
        <row r="150">
          <cell r="A150">
            <v>145</v>
          </cell>
          <cell r="B150" t="str">
            <v>人社</v>
          </cell>
          <cell r="C150" t="str">
            <v>李露</v>
          </cell>
          <cell r="E150" t="str">
            <v/>
          </cell>
          <cell r="F150" t="str">
            <v/>
          </cell>
          <cell r="G150" t="str">
            <v/>
          </cell>
          <cell r="H150" t="str">
            <v/>
          </cell>
          <cell r="I150" t="str">
            <v/>
          </cell>
          <cell r="J150" t="str">
            <v/>
          </cell>
          <cell r="K150" t="str">
            <v/>
          </cell>
          <cell r="L150" t="str">
            <v/>
          </cell>
          <cell r="O150" t="str">
            <v/>
          </cell>
          <cell r="P150" t="str">
            <v/>
          </cell>
          <cell r="U150">
            <v>1</v>
          </cell>
          <cell r="V150">
            <v>0.1</v>
          </cell>
          <cell r="W150">
            <v>1</v>
          </cell>
          <cell r="X150">
            <v>0.1</v>
          </cell>
          <cell r="AG150">
            <v>0</v>
          </cell>
          <cell r="AH150">
            <v>0</v>
          </cell>
          <cell r="AS150">
            <v>1</v>
          </cell>
          <cell r="AT150">
            <v>0.5</v>
          </cell>
          <cell r="AW150">
            <v>0.6</v>
          </cell>
        </row>
        <row r="151">
          <cell r="A151">
            <v>146</v>
          </cell>
          <cell r="B151" t="str">
            <v>人社</v>
          </cell>
          <cell r="C151" t="str">
            <v>刘基焕</v>
          </cell>
          <cell r="E151" t="str">
            <v/>
          </cell>
          <cell r="F151" t="str">
            <v/>
          </cell>
          <cell r="G151" t="str">
            <v/>
          </cell>
          <cell r="H151" t="str">
            <v/>
          </cell>
          <cell r="I151" t="str">
            <v/>
          </cell>
          <cell r="J151" t="str">
            <v/>
          </cell>
          <cell r="K151" t="str">
            <v/>
          </cell>
          <cell r="L151" t="str">
            <v/>
          </cell>
          <cell r="O151" t="str">
            <v/>
          </cell>
          <cell r="P151" t="str">
            <v/>
          </cell>
          <cell r="W151">
            <v>0</v>
          </cell>
          <cell r="X151">
            <v>0</v>
          </cell>
          <cell r="AG151">
            <v>0</v>
          </cell>
          <cell r="AH151">
            <v>0</v>
          </cell>
          <cell r="AT151">
            <v>0</v>
          </cell>
          <cell r="AW151">
            <v>0</v>
          </cell>
        </row>
        <row r="152">
          <cell r="A152">
            <v>147</v>
          </cell>
          <cell r="B152" t="str">
            <v>人社</v>
          </cell>
          <cell r="C152" t="str">
            <v>潘青云</v>
          </cell>
          <cell r="E152">
            <v>2145</v>
          </cell>
          <cell r="F152">
            <v>2</v>
          </cell>
          <cell r="G152" t="str">
            <v>A</v>
          </cell>
          <cell r="H152">
            <v>360</v>
          </cell>
          <cell r="I152">
            <v>1.5</v>
          </cell>
          <cell r="J152" t="str">
            <v>B</v>
          </cell>
          <cell r="K152">
            <v>2505</v>
          </cell>
          <cell r="L152">
            <v>3.5</v>
          </cell>
          <cell r="O152" t="str">
            <v/>
          </cell>
          <cell r="P152" t="str">
            <v/>
          </cell>
          <cell r="W152">
            <v>0</v>
          </cell>
          <cell r="X152">
            <v>0</v>
          </cell>
          <cell r="AG152">
            <v>0</v>
          </cell>
          <cell r="AH152">
            <v>0</v>
          </cell>
          <cell r="AT152">
            <v>0</v>
          </cell>
          <cell r="AW152">
            <v>3.5</v>
          </cell>
        </row>
        <row r="153">
          <cell r="A153">
            <v>148</v>
          </cell>
          <cell r="B153" t="str">
            <v>人社</v>
          </cell>
          <cell r="C153" t="str">
            <v>吴婉妮</v>
          </cell>
          <cell r="E153">
            <v>1818</v>
          </cell>
          <cell r="F153">
            <v>2</v>
          </cell>
          <cell r="G153" t="str">
            <v>A</v>
          </cell>
          <cell r="H153">
            <v>104</v>
          </cell>
          <cell r="I153">
            <v>0</v>
          </cell>
          <cell r="J153" t="str">
            <v/>
          </cell>
          <cell r="K153">
            <v>1922</v>
          </cell>
          <cell r="L153">
            <v>2</v>
          </cell>
          <cell r="O153" t="str">
            <v/>
          </cell>
          <cell r="P153" t="str">
            <v/>
          </cell>
          <cell r="W153">
            <v>0</v>
          </cell>
          <cell r="X153">
            <v>0</v>
          </cell>
          <cell r="AG153">
            <v>0</v>
          </cell>
          <cell r="AH153">
            <v>0</v>
          </cell>
          <cell r="AS153">
            <v>1</v>
          </cell>
          <cell r="AT153">
            <v>0.5</v>
          </cell>
          <cell r="AW153">
            <v>2.5</v>
          </cell>
        </row>
        <row r="154">
          <cell r="A154">
            <v>149</v>
          </cell>
          <cell r="B154" t="str">
            <v>人社</v>
          </cell>
          <cell r="C154" t="str">
            <v>许幼婷</v>
          </cell>
          <cell r="E154" t="str">
            <v/>
          </cell>
          <cell r="F154" t="str">
            <v/>
          </cell>
          <cell r="G154" t="str">
            <v/>
          </cell>
          <cell r="H154" t="str">
            <v/>
          </cell>
          <cell r="I154" t="str">
            <v/>
          </cell>
          <cell r="J154" t="str">
            <v/>
          </cell>
          <cell r="K154" t="str">
            <v/>
          </cell>
          <cell r="L154" t="str">
            <v/>
          </cell>
          <cell r="O154" t="str">
            <v/>
          </cell>
          <cell r="P154" t="str">
            <v/>
          </cell>
          <cell r="W154">
            <v>0</v>
          </cell>
          <cell r="X154">
            <v>0</v>
          </cell>
          <cell r="AG154">
            <v>0</v>
          </cell>
          <cell r="AH154">
            <v>0</v>
          </cell>
          <cell r="AT154">
            <v>0</v>
          </cell>
          <cell r="AW154">
            <v>0</v>
          </cell>
        </row>
        <row r="155">
          <cell r="A155">
            <v>150</v>
          </cell>
          <cell r="B155" t="str">
            <v>人社</v>
          </cell>
          <cell r="C155" t="str">
            <v>张丹玲</v>
          </cell>
          <cell r="E155">
            <v>1700</v>
          </cell>
          <cell r="F155">
            <v>2</v>
          </cell>
          <cell r="G155" t="str">
            <v>A</v>
          </cell>
          <cell r="H155">
            <v>155</v>
          </cell>
          <cell r="I155">
            <v>0</v>
          </cell>
          <cell r="J155" t="str">
            <v/>
          </cell>
          <cell r="K155">
            <v>1855</v>
          </cell>
          <cell r="L155">
            <v>2</v>
          </cell>
          <cell r="O155" t="str">
            <v/>
          </cell>
          <cell r="P155" t="str">
            <v/>
          </cell>
          <cell r="W155">
            <v>0</v>
          </cell>
          <cell r="X155">
            <v>0</v>
          </cell>
          <cell r="AG155">
            <v>0</v>
          </cell>
          <cell r="AH155">
            <v>0</v>
          </cell>
          <cell r="AT155">
            <v>0</v>
          </cell>
          <cell r="AW155">
            <v>2</v>
          </cell>
        </row>
        <row r="156">
          <cell r="A156">
            <v>151</v>
          </cell>
          <cell r="B156" t="str">
            <v>人社</v>
          </cell>
          <cell r="C156" t="str">
            <v>张培莹</v>
          </cell>
          <cell r="E156" t="str">
            <v/>
          </cell>
          <cell r="F156" t="str">
            <v/>
          </cell>
          <cell r="G156" t="str">
            <v/>
          </cell>
          <cell r="H156" t="str">
            <v/>
          </cell>
          <cell r="I156" t="str">
            <v/>
          </cell>
          <cell r="J156" t="str">
            <v/>
          </cell>
          <cell r="K156" t="str">
            <v/>
          </cell>
          <cell r="L156" t="str">
            <v/>
          </cell>
          <cell r="O156" t="str">
            <v/>
          </cell>
          <cell r="P156" t="str">
            <v/>
          </cell>
          <cell r="W156">
            <v>0</v>
          </cell>
          <cell r="X156">
            <v>0</v>
          </cell>
          <cell r="AG156">
            <v>0</v>
          </cell>
          <cell r="AH156">
            <v>0</v>
          </cell>
          <cell r="AS156">
            <v>1</v>
          </cell>
          <cell r="AT156">
            <v>0.5</v>
          </cell>
          <cell r="AW156">
            <v>0.5</v>
          </cell>
        </row>
        <row r="157">
          <cell r="A157">
            <v>152</v>
          </cell>
          <cell r="B157" t="str">
            <v>人社</v>
          </cell>
          <cell r="C157" t="str">
            <v>张晴晴</v>
          </cell>
          <cell r="E157">
            <v>1160</v>
          </cell>
          <cell r="F157">
            <v>2</v>
          </cell>
          <cell r="G157" t="str">
            <v>A</v>
          </cell>
          <cell r="H157">
            <v>115</v>
          </cell>
          <cell r="I157">
            <v>0</v>
          </cell>
          <cell r="J157" t="str">
            <v/>
          </cell>
          <cell r="K157">
            <v>1275</v>
          </cell>
          <cell r="L157">
            <v>2</v>
          </cell>
          <cell r="O157" t="str">
            <v/>
          </cell>
          <cell r="P157" t="str">
            <v/>
          </cell>
          <cell r="W157">
            <v>0</v>
          </cell>
          <cell r="X157">
            <v>0</v>
          </cell>
          <cell r="AG157">
            <v>0</v>
          </cell>
          <cell r="AH157">
            <v>0</v>
          </cell>
          <cell r="AS157">
            <v>1</v>
          </cell>
          <cell r="AT157">
            <v>0.5</v>
          </cell>
          <cell r="AW157">
            <v>2.5</v>
          </cell>
        </row>
        <row r="158">
          <cell r="A158">
            <v>153</v>
          </cell>
          <cell r="B158" t="str">
            <v>人社</v>
          </cell>
          <cell r="C158" t="str">
            <v>张烨</v>
          </cell>
          <cell r="E158">
            <v>750</v>
          </cell>
          <cell r="F158">
            <v>2</v>
          </cell>
          <cell r="G158" t="str">
            <v>A</v>
          </cell>
          <cell r="H158">
            <v>180</v>
          </cell>
          <cell r="I158">
            <v>0</v>
          </cell>
          <cell r="J158" t="str">
            <v/>
          </cell>
          <cell r="K158">
            <v>930</v>
          </cell>
          <cell r="L158">
            <v>2</v>
          </cell>
          <cell r="O158" t="str">
            <v/>
          </cell>
          <cell r="P158" t="str">
            <v/>
          </cell>
          <cell r="W158">
            <v>0</v>
          </cell>
          <cell r="X158">
            <v>0</v>
          </cell>
          <cell r="AG158">
            <v>0</v>
          </cell>
          <cell r="AH158">
            <v>0</v>
          </cell>
          <cell r="AS158">
            <v>1</v>
          </cell>
          <cell r="AT158">
            <v>0.5</v>
          </cell>
          <cell r="AW158">
            <v>2.5</v>
          </cell>
        </row>
        <row r="159">
          <cell r="A159">
            <v>154</v>
          </cell>
          <cell r="B159" t="str">
            <v>人社</v>
          </cell>
          <cell r="C159" t="str">
            <v>郑萍萍</v>
          </cell>
          <cell r="E159" t="str">
            <v/>
          </cell>
          <cell r="F159" t="str">
            <v/>
          </cell>
          <cell r="G159" t="str">
            <v/>
          </cell>
          <cell r="H159" t="str">
            <v/>
          </cell>
          <cell r="I159" t="str">
            <v/>
          </cell>
          <cell r="J159" t="str">
            <v/>
          </cell>
          <cell r="K159" t="str">
            <v/>
          </cell>
          <cell r="L159" t="str">
            <v/>
          </cell>
          <cell r="O159">
            <v>1</v>
          </cell>
          <cell r="P159">
            <v>0.1</v>
          </cell>
          <cell r="W159">
            <v>1</v>
          </cell>
          <cell r="X159">
            <v>0.1</v>
          </cell>
          <cell r="AG159">
            <v>0</v>
          </cell>
          <cell r="AH159">
            <v>0</v>
          </cell>
          <cell r="AS159">
            <v>1</v>
          </cell>
          <cell r="AT159">
            <v>0.5</v>
          </cell>
          <cell r="AW159">
            <v>0.6</v>
          </cell>
        </row>
        <row r="160">
          <cell r="A160">
            <v>155</v>
          </cell>
          <cell r="B160" t="str">
            <v>人社</v>
          </cell>
          <cell r="C160" t="str">
            <v>庄丁超</v>
          </cell>
          <cell r="E160" t="str">
            <v/>
          </cell>
          <cell r="F160" t="str">
            <v/>
          </cell>
          <cell r="G160" t="str">
            <v/>
          </cell>
          <cell r="H160" t="str">
            <v/>
          </cell>
          <cell r="I160" t="str">
            <v/>
          </cell>
          <cell r="J160" t="str">
            <v/>
          </cell>
          <cell r="K160" t="str">
            <v/>
          </cell>
          <cell r="L160" t="str">
            <v/>
          </cell>
          <cell r="O160" t="str">
            <v/>
          </cell>
          <cell r="P160" t="str">
            <v/>
          </cell>
          <cell r="U160">
            <v>1</v>
          </cell>
          <cell r="V160">
            <v>0.1</v>
          </cell>
          <cell r="W160">
            <v>1</v>
          </cell>
          <cell r="X160">
            <v>0.1</v>
          </cell>
          <cell r="AG160">
            <v>0</v>
          </cell>
          <cell r="AH160">
            <v>0</v>
          </cell>
          <cell r="AW160">
            <v>0.1</v>
          </cell>
        </row>
        <row r="161">
          <cell r="A161">
            <v>156</v>
          </cell>
          <cell r="B161" t="str">
            <v>税务</v>
          </cell>
          <cell r="C161" t="str">
            <v>尤志贤</v>
          </cell>
          <cell r="E161" t="str">
            <v/>
          </cell>
          <cell r="F161" t="str">
            <v/>
          </cell>
          <cell r="G161" t="str">
            <v/>
          </cell>
          <cell r="H161" t="str">
            <v/>
          </cell>
          <cell r="I161" t="str">
            <v/>
          </cell>
          <cell r="J161" t="str">
            <v/>
          </cell>
          <cell r="K161" t="str">
            <v/>
          </cell>
          <cell r="L161" t="str">
            <v/>
          </cell>
          <cell r="O161" t="str">
            <v/>
          </cell>
          <cell r="P161" t="str">
            <v/>
          </cell>
          <cell r="W161">
            <v>0</v>
          </cell>
          <cell r="X161">
            <v>0</v>
          </cell>
          <cell r="AG161">
            <v>0</v>
          </cell>
          <cell r="AH161">
            <v>0</v>
          </cell>
          <cell r="AT161">
            <v>0</v>
          </cell>
          <cell r="AW161">
            <v>0</v>
          </cell>
        </row>
        <row r="162">
          <cell r="A162">
            <v>157</v>
          </cell>
          <cell r="B162" t="str">
            <v>税务</v>
          </cell>
          <cell r="C162" t="str">
            <v>陈芳伟</v>
          </cell>
          <cell r="E162" t="str">
            <v/>
          </cell>
          <cell r="F162" t="str">
            <v/>
          </cell>
          <cell r="G162" t="str">
            <v/>
          </cell>
          <cell r="H162" t="str">
            <v/>
          </cell>
          <cell r="I162" t="str">
            <v/>
          </cell>
          <cell r="J162" t="str">
            <v/>
          </cell>
          <cell r="K162" t="str">
            <v/>
          </cell>
          <cell r="L162" t="str">
            <v/>
          </cell>
          <cell r="O162" t="str">
            <v/>
          </cell>
          <cell r="P162" t="str">
            <v/>
          </cell>
          <cell r="W162">
            <v>0</v>
          </cell>
          <cell r="X162">
            <v>0</v>
          </cell>
          <cell r="AG162">
            <v>0</v>
          </cell>
          <cell r="AH162">
            <v>0</v>
          </cell>
          <cell r="AT162">
            <v>0</v>
          </cell>
          <cell r="AW162">
            <v>0</v>
          </cell>
        </row>
        <row r="163">
          <cell r="A163">
            <v>158</v>
          </cell>
          <cell r="B163" t="str">
            <v>税务</v>
          </cell>
          <cell r="C163" t="str">
            <v>陈佳丽</v>
          </cell>
          <cell r="D163">
            <v>2</v>
          </cell>
          <cell r="E163">
            <v>1333</v>
          </cell>
          <cell r="F163">
            <v>2</v>
          </cell>
          <cell r="G163" t="str">
            <v>A</v>
          </cell>
          <cell r="H163">
            <v>0</v>
          </cell>
          <cell r="I163">
            <v>0</v>
          </cell>
          <cell r="J163" t="str">
            <v/>
          </cell>
          <cell r="K163">
            <v>1333</v>
          </cell>
          <cell r="L163">
            <v>2</v>
          </cell>
          <cell r="O163">
            <v>3</v>
          </cell>
          <cell r="P163">
            <v>0.3</v>
          </cell>
          <cell r="W163">
            <v>3</v>
          </cell>
          <cell r="X163">
            <v>0.3</v>
          </cell>
          <cell r="AG163">
            <v>0</v>
          </cell>
          <cell r="AH163">
            <v>0</v>
          </cell>
          <cell r="AT163">
            <v>0</v>
          </cell>
          <cell r="AW163">
            <v>4.3</v>
          </cell>
        </row>
        <row r="164">
          <cell r="A164">
            <v>159</v>
          </cell>
          <cell r="B164" t="str">
            <v>税务</v>
          </cell>
          <cell r="C164" t="str">
            <v>陈诗佳</v>
          </cell>
          <cell r="E164" t="str">
            <v/>
          </cell>
          <cell r="F164" t="str">
            <v/>
          </cell>
          <cell r="G164" t="str">
            <v/>
          </cell>
          <cell r="H164" t="str">
            <v/>
          </cell>
          <cell r="I164" t="str">
            <v/>
          </cell>
          <cell r="J164" t="str">
            <v/>
          </cell>
          <cell r="K164" t="str">
            <v/>
          </cell>
          <cell r="L164" t="str">
            <v/>
          </cell>
          <cell r="O164">
            <v>3</v>
          </cell>
          <cell r="P164">
            <v>0.3</v>
          </cell>
          <cell r="W164">
            <v>3</v>
          </cell>
          <cell r="X164">
            <v>0.3</v>
          </cell>
          <cell r="AG164">
            <v>0</v>
          </cell>
          <cell r="AH164">
            <v>0</v>
          </cell>
          <cell r="AT164">
            <v>0</v>
          </cell>
          <cell r="AW164">
            <v>0.3</v>
          </cell>
        </row>
        <row r="165">
          <cell r="A165">
            <v>160</v>
          </cell>
          <cell r="B165" t="str">
            <v>税务</v>
          </cell>
          <cell r="C165" t="str">
            <v>杜葳葳</v>
          </cell>
          <cell r="E165" t="str">
            <v/>
          </cell>
          <cell r="F165" t="str">
            <v/>
          </cell>
          <cell r="G165" t="str">
            <v/>
          </cell>
          <cell r="H165" t="str">
            <v/>
          </cell>
          <cell r="I165" t="str">
            <v/>
          </cell>
          <cell r="J165" t="str">
            <v/>
          </cell>
          <cell r="K165" t="str">
            <v/>
          </cell>
          <cell r="L165" t="str">
            <v/>
          </cell>
          <cell r="O165" t="str">
            <v/>
          </cell>
          <cell r="P165" t="str">
            <v/>
          </cell>
          <cell r="W165">
            <v>0</v>
          </cell>
          <cell r="X165">
            <v>0</v>
          </cell>
          <cell r="AG165">
            <v>0</v>
          </cell>
          <cell r="AH165">
            <v>0</v>
          </cell>
          <cell r="AT165">
            <v>0</v>
          </cell>
          <cell r="AW165">
            <v>0</v>
          </cell>
        </row>
        <row r="166">
          <cell r="A166">
            <v>161</v>
          </cell>
          <cell r="B166" t="str">
            <v>税务</v>
          </cell>
          <cell r="C166" t="str">
            <v>傅撷颖</v>
          </cell>
          <cell r="E166">
            <v>0</v>
          </cell>
          <cell r="F166">
            <v>0</v>
          </cell>
          <cell r="G166" t="str">
            <v/>
          </cell>
          <cell r="H166">
            <v>10635</v>
          </cell>
          <cell r="I166">
            <v>2.5</v>
          </cell>
          <cell r="J166" t="str">
            <v>A</v>
          </cell>
          <cell r="K166">
            <v>10635</v>
          </cell>
          <cell r="L166">
            <v>2.5</v>
          </cell>
          <cell r="O166" t="str">
            <v/>
          </cell>
          <cell r="P166" t="str">
            <v/>
          </cell>
          <cell r="W166">
            <v>0</v>
          </cell>
          <cell r="X166">
            <v>0</v>
          </cell>
          <cell r="AG166">
            <v>0</v>
          </cell>
          <cell r="AH166">
            <v>0</v>
          </cell>
          <cell r="AT166">
            <v>0</v>
          </cell>
          <cell r="AW166">
            <v>2.5</v>
          </cell>
        </row>
        <row r="167">
          <cell r="A167">
            <v>162</v>
          </cell>
          <cell r="B167" t="str">
            <v>税务</v>
          </cell>
          <cell r="C167" t="str">
            <v>郭凌梅</v>
          </cell>
          <cell r="E167">
            <v>1318</v>
          </cell>
          <cell r="F167">
            <v>2</v>
          </cell>
          <cell r="G167" t="str">
            <v>A</v>
          </cell>
          <cell r="H167">
            <v>0</v>
          </cell>
          <cell r="I167">
            <v>0</v>
          </cell>
          <cell r="J167" t="str">
            <v/>
          </cell>
          <cell r="K167">
            <v>1318</v>
          </cell>
          <cell r="L167">
            <v>2</v>
          </cell>
          <cell r="O167" t="str">
            <v/>
          </cell>
          <cell r="P167" t="str">
            <v/>
          </cell>
          <cell r="W167">
            <v>0</v>
          </cell>
          <cell r="X167">
            <v>0</v>
          </cell>
          <cell r="AG167">
            <v>0</v>
          </cell>
          <cell r="AH167">
            <v>0</v>
          </cell>
          <cell r="AS167">
            <v>4</v>
          </cell>
          <cell r="AT167">
            <v>2</v>
          </cell>
          <cell r="AW167">
            <v>4</v>
          </cell>
        </row>
        <row r="168">
          <cell r="A168">
            <v>163</v>
          </cell>
          <cell r="B168" t="str">
            <v>税务</v>
          </cell>
          <cell r="C168" t="str">
            <v>何晓玲</v>
          </cell>
          <cell r="E168">
            <v>139</v>
          </cell>
          <cell r="F168">
            <v>0</v>
          </cell>
          <cell r="G168" t="str">
            <v/>
          </cell>
          <cell r="H168">
            <v>0</v>
          </cell>
          <cell r="I168">
            <v>0</v>
          </cell>
          <cell r="J168" t="str">
            <v/>
          </cell>
          <cell r="K168">
            <v>139</v>
          </cell>
          <cell r="L168" t="str">
            <v/>
          </cell>
          <cell r="O168" t="str">
            <v/>
          </cell>
          <cell r="P168" t="str">
            <v/>
          </cell>
          <cell r="W168">
            <v>0</v>
          </cell>
          <cell r="X168">
            <v>0</v>
          </cell>
          <cell r="AG168">
            <v>0</v>
          </cell>
          <cell r="AH168">
            <v>0</v>
          </cell>
          <cell r="AT168">
            <v>0</v>
          </cell>
          <cell r="AW168">
            <v>0</v>
          </cell>
        </row>
        <row r="169">
          <cell r="A169">
            <v>164</v>
          </cell>
          <cell r="B169" t="str">
            <v>税务</v>
          </cell>
          <cell r="C169" t="str">
            <v>黄可馨</v>
          </cell>
          <cell r="E169" t="str">
            <v/>
          </cell>
          <cell r="F169" t="str">
            <v/>
          </cell>
          <cell r="G169" t="str">
            <v/>
          </cell>
          <cell r="H169" t="str">
            <v/>
          </cell>
          <cell r="I169" t="str">
            <v/>
          </cell>
          <cell r="J169" t="str">
            <v/>
          </cell>
          <cell r="K169" t="str">
            <v/>
          </cell>
          <cell r="L169" t="str">
            <v/>
          </cell>
          <cell r="O169" t="str">
            <v/>
          </cell>
          <cell r="P169" t="str">
            <v/>
          </cell>
          <cell r="W169">
            <v>0</v>
          </cell>
          <cell r="X169">
            <v>0</v>
          </cell>
          <cell r="AG169">
            <v>0</v>
          </cell>
          <cell r="AH169">
            <v>0</v>
          </cell>
          <cell r="AT169">
            <v>0</v>
          </cell>
          <cell r="AW169">
            <v>0</v>
          </cell>
        </row>
        <row r="170">
          <cell r="A170">
            <v>165</v>
          </cell>
          <cell r="B170" t="str">
            <v>税务</v>
          </cell>
          <cell r="C170" t="str">
            <v>黄美娜</v>
          </cell>
          <cell r="E170" t="str">
            <v/>
          </cell>
          <cell r="F170" t="str">
            <v/>
          </cell>
          <cell r="G170" t="str">
            <v/>
          </cell>
          <cell r="H170" t="str">
            <v/>
          </cell>
          <cell r="I170" t="str">
            <v/>
          </cell>
          <cell r="J170" t="str">
            <v/>
          </cell>
          <cell r="K170" t="str">
            <v/>
          </cell>
          <cell r="L170" t="str">
            <v/>
          </cell>
          <cell r="O170">
            <v>6</v>
          </cell>
          <cell r="P170">
            <v>0.7</v>
          </cell>
          <cell r="W170">
            <v>6</v>
          </cell>
          <cell r="X170">
            <v>0.7</v>
          </cell>
          <cell r="AG170">
            <v>0</v>
          </cell>
          <cell r="AH170">
            <v>0</v>
          </cell>
          <cell r="AT170">
            <v>0</v>
          </cell>
          <cell r="AW170">
            <v>0.7</v>
          </cell>
        </row>
        <row r="171">
          <cell r="A171">
            <v>166</v>
          </cell>
          <cell r="B171" t="str">
            <v>税务</v>
          </cell>
          <cell r="C171" t="str">
            <v>赖蓉蓉</v>
          </cell>
          <cell r="E171">
            <v>775</v>
          </cell>
          <cell r="F171">
            <v>2</v>
          </cell>
          <cell r="G171" t="str">
            <v>A</v>
          </cell>
          <cell r="H171">
            <v>0</v>
          </cell>
          <cell r="I171">
            <v>0</v>
          </cell>
          <cell r="J171" t="str">
            <v/>
          </cell>
          <cell r="K171">
            <v>775</v>
          </cell>
          <cell r="L171">
            <v>2</v>
          </cell>
          <cell r="O171">
            <v>4</v>
          </cell>
          <cell r="P171">
            <v>0.7</v>
          </cell>
          <cell r="W171">
            <v>4</v>
          </cell>
          <cell r="X171">
            <v>0.7</v>
          </cell>
          <cell r="AG171">
            <v>0</v>
          </cell>
          <cell r="AH171">
            <v>0</v>
          </cell>
          <cell r="AT171">
            <v>0</v>
          </cell>
          <cell r="AW171">
            <v>2.7</v>
          </cell>
        </row>
        <row r="172">
          <cell r="A172">
            <v>167</v>
          </cell>
          <cell r="B172" t="str">
            <v>税务</v>
          </cell>
          <cell r="C172" t="str">
            <v>林锟煌</v>
          </cell>
          <cell r="E172" t="str">
            <v/>
          </cell>
          <cell r="F172" t="str">
            <v/>
          </cell>
          <cell r="G172" t="str">
            <v/>
          </cell>
          <cell r="H172" t="str">
            <v/>
          </cell>
          <cell r="I172" t="str">
            <v/>
          </cell>
          <cell r="J172" t="str">
            <v/>
          </cell>
          <cell r="K172" t="str">
            <v/>
          </cell>
          <cell r="L172" t="str">
            <v/>
          </cell>
          <cell r="O172">
            <v>1</v>
          </cell>
          <cell r="P172">
            <v>0.1</v>
          </cell>
          <cell r="W172">
            <v>1</v>
          </cell>
          <cell r="X172">
            <v>0.1</v>
          </cell>
          <cell r="AG172">
            <v>0</v>
          </cell>
          <cell r="AH172">
            <v>0</v>
          </cell>
          <cell r="AT172">
            <v>0</v>
          </cell>
          <cell r="AW172">
            <v>0.1</v>
          </cell>
        </row>
        <row r="173">
          <cell r="A173">
            <v>168</v>
          </cell>
          <cell r="B173" t="str">
            <v>税务</v>
          </cell>
          <cell r="C173" t="str">
            <v>林琳</v>
          </cell>
          <cell r="E173" t="str">
            <v/>
          </cell>
          <cell r="F173" t="str">
            <v/>
          </cell>
          <cell r="G173" t="str">
            <v/>
          </cell>
          <cell r="H173" t="str">
            <v/>
          </cell>
          <cell r="I173" t="str">
            <v/>
          </cell>
          <cell r="J173" t="str">
            <v/>
          </cell>
          <cell r="K173" t="str">
            <v/>
          </cell>
          <cell r="L173" t="str">
            <v/>
          </cell>
          <cell r="O173">
            <v>5</v>
          </cell>
          <cell r="P173">
            <v>0.7</v>
          </cell>
          <cell r="W173">
            <v>5</v>
          </cell>
          <cell r="X173">
            <v>0.7</v>
          </cell>
          <cell r="AG173">
            <v>0</v>
          </cell>
          <cell r="AH173">
            <v>0</v>
          </cell>
          <cell r="AT173">
            <v>0</v>
          </cell>
          <cell r="AW173">
            <v>0.7</v>
          </cell>
        </row>
        <row r="174">
          <cell r="A174">
            <v>169</v>
          </cell>
          <cell r="B174" t="str">
            <v>税务</v>
          </cell>
          <cell r="C174" t="str">
            <v>毛娟文</v>
          </cell>
          <cell r="E174" t="str">
            <v/>
          </cell>
          <cell r="F174" t="str">
            <v/>
          </cell>
          <cell r="G174" t="str">
            <v/>
          </cell>
          <cell r="H174" t="str">
            <v/>
          </cell>
          <cell r="I174" t="str">
            <v/>
          </cell>
          <cell r="J174" t="str">
            <v/>
          </cell>
          <cell r="K174" t="str">
            <v/>
          </cell>
          <cell r="L174" t="str">
            <v/>
          </cell>
          <cell r="O174" t="str">
            <v/>
          </cell>
          <cell r="P174" t="str">
            <v/>
          </cell>
          <cell r="W174">
            <v>0</v>
          </cell>
          <cell r="X174">
            <v>0</v>
          </cell>
          <cell r="AG174">
            <v>0</v>
          </cell>
          <cell r="AH174">
            <v>0</v>
          </cell>
          <cell r="AT174">
            <v>0</v>
          </cell>
          <cell r="AW174">
            <v>0</v>
          </cell>
        </row>
        <row r="175">
          <cell r="A175">
            <v>170</v>
          </cell>
          <cell r="B175" t="str">
            <v>税务</v>
          </cell>
          <cell r="C175" t="str">
            <v>邱晓瑜</v>
          </cell>
          <cell r="E175" t="str">
            <v/>
          </cell>
          <cell r="F175" t="str">
            <v/>
          </cell>
          <cell r="G175" t="str">
            <v/>
          </cell>
          <cell r="H175" t="str">
            <v/>
          </cell>
          <cell r="I175" t="str">
            <v/>
          </cell>
          <cell r="J175" t="str">
            <v/>
          </cell>
          <cell r="K175" t="str">
            <v/>
          </cell>
          <cell r="L175" t="str">
            <v/>
          </cell>
          <cell r="O175" t="str">
            <v/>
          </cell>
          <cell r="P175" t="str">
            <v/>
          </cell>
          <cell r="W175">
            <v>0</v>
          </cell>
          <cell r="X175">
            <v>0</v>
          </cell>
          <cell r="AG175">
            <v>0</v>
          </cell>
          <cell r="AH175">
            <v>0</v>
          </cell>
          <cell r="AT175">
            <v>0</v>
          </cell>
          <cell r="AW175">
            <v>0</v>
          </cell>
        </row>
        <row r="176">
          <cell r="A176">
            <v>171</v>
          </cell>
          <cell r="B176" t="str">
            <v>税务</v>
          </cell>
          <cell r="C176" t="str">
            <v>汪汪月儿</v>
          </cell>
          <cell r="E176" t="str">
            <v/>
          </cell>
          <cell r="F176" t="str">
            <v/>
          </cell>
          <cell r="G176" t="str">
            <v/>
          </cell>
          <cell r="H176" t="str">
            <v/>
          </cell>
          <cell r="I176" t="str">
            <v/>
          </cell>
          <cell r="J176" t="str">
            <v/>
          </cell>
          <cell r="K176" t="str">
            <v/>
          </cell>
          <cell r="L176" t="str">
            <v/>
          </cell>
          <cell r="O176">
            <v>8</v>
          </cell>
          <cell r="P176">
            <v>1</v>
          </cell>
          <cell r="W176">
            <v>8</v>
          </cell>
          <cell r="X176">
            <v>1</v>
          </cell>
          <cell r="AG176">
            <v>0</v>
          </cell>
          <cell r="AH176">
            <v>0</v>
          </cell>
          <cell r="AT176">
            <v>0</v>
          </cell>
          <cell r="AW176">
            <v>1</v>
          </cell>
        </row>
        <row r="177">
          <cell r="A177">
            <v>172</v>
          </cell>
          <cell r="B177" t="str">
            <v>税务</v>
          </cell>
          <cell r="C177" t="str">
            <v>王亚宁</v>
          </cell>
          <cell r="D177">
            <v>2</v>
          </cell>
          <cell r="E177" t="str">
            <v/>
          </cell>
          <cell r="F177" t="str">
            <v/>
          </cell>
          <cell r="G177" t="str">
            <v/>
          </cell>
          <cell r="H177" t="str">
            <v/>
          </cell>
          <cell r="I177" t="str">
            <v/>
          </cell>
          <cell r="J177" t="str">
            <v/>
          </cell>
          <cell r="K177" t="str">
            <v/>
          </cell>
          <cell r="L177" t="str">
            <v/>
          </cell>
          <cell r="O177" t="str">
            <v/>
          </cell>
          <cell r="P177" t="str">
            <v/>
          </cell>
          <cell r="W177">
            <v>0</v>
          </cell>
          <cell r="X177">
            <v>0</v>
          </cell>
          <cell r="AG177">
            <v>0</v>
          </cell>
          <cell r="AH177">
            <v>0</v>
          </cell>
          <cell r="AT177">
            <v>0</v>
          </cell>
          <cell r="AW177">
            <v>2</v>
          </cell>
        </row>
        <row r="178">
          <cell r="A178">
            <v>173</v>
          </cell>
          <cell r="B178" t="str">
            <v>税务</v>
          </cell>
          <cell r="C178" t="str">
            <v>翁子龙</v>
          </cell>
          <cell r="E178">
            <v>110</v>
          </cell>
          <cell r="F178">
            <v>0</v>
          </cell>
          <cell r="G178" t="str">
            <v/>
          </cell>
          <cell r="H178">
            <v>0</v>
          </cell>
          <cell r="I178">
            <v>0</v>
          </cell>
          <cell r="J178" t="str">
            <v/>
          </cell>
          <cell r="K178">
            <v>110</v>
          </cell>
          <cell r="L178" t="str">
            <v/>
          </cell>
          <cell r="O178" t="str">
            <v/>
          </cell>
          <cell r="P178" t="str">
            <v/>
          </cell>
          <cell r="W178">
            <v>0</v>
          </cell>
          <cell r="X178">
            <v>0</v>
          </cell>
          <cell r="AG178">
            <v>0</v>
          </cell>
          <cell r="AH178">
            <v>0</v>
          </cell>
          <cell r="AT178">
            <v>0</v>
          </cell>
          <cell r="AW178">
            <v>0</v>
          </cell>
        </row>
        <row r="179">
          <cell r="A179">
            <v>174</v>
          </cell>
          <cell r="B179" t="str">
            <v>税务</v>
          </cell>
          <cell r="C179" t="str">
            <v>谢伟涛</v>
          </cell>
          <cell r="E179">
            <v>0</v>
          </cell>
          <cell r="F179">
            <v>0</v>
          </cell>
          <cell r="G179" t="str">
            <v/>
          </cell>
          <cell r="H179">
            <v>1340</v>
          </cell>
          <cell r="I179">
            <v>2.5</v>
          </cell>
          <cell r="J179" t="str">
            <v>A</v>
          </cell>
          <cell r="K179">
            <v>1340</v>
          </cell>
          <cell r="L179">
            <v>2.5</v>
          </cell>
          <cell r="O179">
            <v>3</v>
          </cell>
          <cell r="P179">
            <v>0.3</v>
          </cell>
          <cell r="W179">
            <v>3</v>
          </cell>
          <cell r="X179">
            <v>0.3</v>
          </cell>
          <cell r="AG179">
            <v>0</v>
          </cell>
          <cell r="AH179">
            <v>0</v>
          </cell>
          <cell r="AT179">
            <v>0</v>
          </cell>
          <cell r="AW179">
            <v>2.8</v>
          </cell>
        </row>
        <row r="180">
          <cell r="A180">
            <v>175</v>
          </cell>
          <cell r="B180" t="str">
            <v>税务</v>
          </cell>
          <cell r="C180" t="str">
            <v>许育青</v>
          </cell>
          <cell r="E180">
            <v>1330</v>
          </cell>
          <cell r="F180">
            <v>2</v>
          </cell>
          <cell r="G180" t="str">
            <v>A</v>
          </cell>
          <cell r="H180">
            <v>0</v>
          </cell>
          <cell r="I180">
            <v>0</v>
          </cell>
          <cell r="J180" t="str">
            <v/>
          </cell>
          <cell r="K180">
            <v>1330</v>
          </cell>
          <cell r="L180">
            <v>2</v>
          </cell>
          <cell r="O180" t="str">
            <v/>
          </cell>
          <cell r="P180" t="str">
            <v/>
          </cell>
          <cell r="W180">
            <v>0</v>
          </cell>
          <cell r="X180">
            <v>0</v>
          </cell>
          <cell r="AG180">
            <v>0</v>
          </cell>
          <cell r="AH180">
            <v>0</v>
          </cell>
          <cell r="AS180">
            <v>5</v>
          </cell>
          <cell r="AT180">
            <v>2.5</v>
          </cell>
          <cell r="AW180">
            <v>4.5</v>
          </cell>
        </row>
        <row r="181">
          <cell r="A181">
            <v>176</v>
          </cell>
          <cell r="B181" t="str">
            <v>税务</v>
          </cell>
          <cell r="C181" t="str">
            <v>颜妍</v>
          </cell>
          <cell r="D181">
            <v>2</v>
          </cell>
          <cell r="E181">
            <v>480</v>
          </cell>
          <cell r="F181">
            <v>1</v>
          </cell>
          <cell r="G181" t="str">
            <v>B</v>
          </cell>
          <cell r="H181">
            <v>22</v>
          </cell>
          <cell r="I181">
            <v>0</v>
          </cell>
          <cell r="J181" t="str">
            <v/>
          </cell>
          <cell r="K181">
            <v>502</v>
          </cell>
          <cell r="L181">
            <v>1</v>
          </cell>
          <cell r="O181" t="str">
            <v/>
          </cell>
          <cell r="P181" t="str">
            <v/>
          </cell>
          <cell r="W181">
            <v>0</v>
          </cell>
          <cell r="X181">
            <v>0</v>
          </cell>
          <cell r="AG181">
            <v>0</v>
          </cell>
          <cell r="AH181">
            <v>0</v>
          </cell>
          <cell r="AT181">
            <v>0</v>
          </cell>
          <cell r="AW181">
            <v>3</v>
          </cell>
        </row>
        <row r="182">
          <cell r="A182">
            <v>177</v>
          </cell>
          <cell r="B182" t="str">
            <v>税务</v>
          </cell>
          <cell r="C182" t="str">
            <v>杨闯</v>
          </cell>
          <cell r="D182">
            <v>2</v>
          </cell>
          <cell r="E182">
            <v>608</v>
          </cell>
          <cell r="F182">
            <v>2</v>
          </cell>
          <cell r="G182" t="str">
            <v>A</v>
          </cell>
          <cell r="H182">
            <v>17</v>
          </cell>
          <cell r="I182">
            <v>0</v>
          </cell>
          <cell r="J182" t="str">
            <v/>
          </cell>
          <cell r="K182">
            <v>625</v>
          </cell>
          <cell r="L182">
            <v>2</v>
          </cell>
          <cell r="O182" t="str">
            <v/>
          </cell>
          <cell r="P182" t="str">
            <v/>
          </cell>
          <cell r="W182">
            <v>0</v>
          </cell>
          <cell r="X182">
            <v>0</v>
          </cell>
          <cell r="AG182">
            <v>0</v>
          </cell>
          <cell r="AH182">
            <v>0</v>
          </cell>
          <cell r="AT182">
            <v>0</v>
          </cell>
          <cell r="AW182">
            <v>4</v>
          </cell>
        </row>
        <row r="183">
          <cell r="A183">
            <v>178</v>
          </cell>
          <cell r="B183" t="str">
            <v>税务</v>
          </cell>
          <cell r="C183" t="str">
            <v>余凌霜</v>
          </cell>
          <cell r="E183">
            <v>0</v>
          </cell>
          <cell r="F183">
            <v>0</v>
          </cell>
          <cell r="G183" t="str">
            <v/>
          </cell>
          <cell r="H183">
            <v>10714</v>
          </cell>
          <cell r="I183">
            <v>2.5</v>
          </cell>
          <cell r="J183" t="str">
            <v>A</v>
          </cell>
          <cell r="K183">
            <v>10714</v>
          </cell>
          <cell r="L183">
            <v>2.5</v>
          </cell>
          <cell r="O183" t="str">
            <v/>
          </cell>
          <cell r="P183" t="str">
            <v/>
          </cell>
          <cell r="W183">
            <v>0</v>
          </cell>
          <cell r="X183">
            <v>0</v>
          </cell>
          <cell r="AG183">
            <v>0</v>
          </cell>
          <cell r="AH183">
            <v>0</v>
          </cell>
          <cell r="AT183">
            <v>0</v>
          </cell>
          <cell r="AW183">
            <v>2.5</v>
          </cell>
        </row>
        <row r="184">
          <cell r="A184">
            <v>179</v>
          </cell>
          <cell r="B184" t="str">
            <v>税务</v>
          </cell>
          <cell r="C184" t="str">
            <v>张佳欣</v>
          </cell>
          <cell r="E184">
            <v>47</v>
          </cell>
          <cell r="F184">
            <v>0</v>
          </cell>
          <cell r="G184" t="str">
            <v/>
          </cell>
          <cell r="H184">
            <v>0</v>
          </cell>
          <cell r="I184">
            <v>0</v>
          </cell>
          <cell r="J184" t="str">
            <v/>
          </cell>
          <cell r="K184">
            <v>47</v>
          </cell>
          <cell r="L184" t="str">
            <v/>
          </cell>
          <cell r="O184" t="str">
            <v/>
          </cell>
          <cell r="P184" t="str">
            <v/>
          </cell>
          <cell r="W184">
            <v>0</v>
          </cell>
          <cell r="X184">
            <v>0</v>
          </cell>
          <cell r="AG184">
            <v>0</v>
          </cell>
          <cell r="AH184">
            <v>0</v>
          </cell>
          <cell r="AT184">
            <v>0</v>
          </cell>
          <cell r="AW184">
            <v>0</v>
          </cell>
        </row>
        <row r="185">
          <cell r="A185">
            <v>180</v>
          </cell>
          <cell r="B185" t="str">
            <v>税务</v>
          </cell>
          <cell r="C185" t="str">
            <v>张真真</v>
          </cell>
          <cell r="D185">
            <v>2</v>
          </cell>
          <cell r="E185">
            <v>1065</v>
          </cell>
          <cell r="F185">
            <v>2</v>
          </cell>
          <cell r="G185" t="str">
            <v>A</v>
          </cell>
          <cell r="H185">
            <v>2</v>
          </cell>
          <cell r="I185">
            <v>0</v>
          </cell>
          <cell r="J185" t="str">
            <v/>
          </cell>
          <cell r="K185">
            <v>1067</v>
          </cell>
          <cell r="L185">
            <v>2</v>
          </cell>
          <cell r="O185">
            <v>4</v>
          </cell>
          <cell r="P185">
            <v>0.7</v>
          </cell>
          <cell r="W185">
            <v>4</v>
          </cell>
          <cell r="X185">
            <v>0.7</v>
          </cell>
          <cell r="AG185">
            <v>0</v>
          </cell>
          <cell r="AH185">
            <v>0</v>
          </cell>
          <cell r="AT185">
            <v>0</v>
          </cell>
          <cell r="AW185">
            <v>4.7</v>
          </cell>
        </row>
        <row r="186">
          <cell r="A186">
            <v>181</v>
          </cell>
          <cell r="B186" t="str">
            <v>税务</v>
          </cell>
          <cell r="C186" t="str">
            <v>陈荔婷</v>
          </cell>
          <cell r="D186">
            <v>2</v>
          </cell>
          <cell r="E186">
            <v>654</v>
          </cell>
          <cell r="F186">
            <v>2</v>
          </cell>
          <cell r="G186" t="str">
            <v>A</v>
          </cell>
          <cell r="H186">
            <v>249</v>
          </cell>
          <cell r="I186">
            <v>1.5</v>
          </cell>
          <cell r="J186" t="str">
            <v>B</v>
          </cell>
          <cell r="K186">
            <v>903</v>
          </cell>
          <cell r="L186">
            <v>3.5</v>
          </cell>
          <cell r="O186">
            <v>1</v>
          </cell>
          <cell r="P186">
            <v>0.1</v>
          </cell>
          <cell r="W186">
            <v>1</v>
          </cell>
          <cell r="X186">
            <v>0.1</v>
          </cell>
          <cell r="AG186">
            <v>0</v>
          </cell>
          <cell r="AH186">
            <v>0</v>
          </cell>
          <cell r="AT186">
            <v>0</v>
          </cell>
          <cell r="AW186">
            <v>5.6</v>
          </cell>
        </row>
        <row r="187">
          <cell r="A187">
            <v>182</v>
          </cell>
          <cell r="B187" t="str">
            <v>税务</v>
          </cell>
          <cell r="C187" t="str">
            <v>蔡珊娜</v>
          </cell>
          <cell r="D187">
            <v>2</v>
          </cell>
          <cell r="E187">
            <v>584</v>
          </cell>
          <cell r="F187">
            <v>1</v>
          </cell>
          <cell r="G187" t="str">
            <v>B</v>
          </cell>
          <cell r="H187">
            <v>20</v>
          </cell>
          <cell r="I187">
            <v>0</v>
          </cell>
          <cell r="J187" t="str">
            <v/>
          </cell>
          <cell r="K187">
            <v>604</v>
          </cell>
          <cell r="L187">
            <v>1</v>
          </cell>
          <cell r="O187" t="str">
            <v/>
          </cell>
          <cell r="P187" t="str">
            <v/>
          </cell>
          <cell r="W187">
            <v>0</v>
          </cell>
          <cell r="X187">
            <v>0</v>
          </cell>
          <cell r="AG187">
            <v>0</v>
          </cell>
          <cell r="AH187">
            <v>0</v>
          </cell>
          <cell r="AT187">
            <v>0</v>
          </cell>
          <cell r="AW187">
            <v>3</v>
          </cell>
        </row>
        <row r="188">
          <cell r="A188">
            <v>183</v>
          </cell>
          <cell r="B188" t="str">
            <v>税务</v>
          </cell>
          <cell r="C188" t="str">
            <v>蔡雅婷</v>
          </cell>
          <cell r="D188">
            <v>2</v>
          </cell>
          <cell r="E188">
            <v>460</v>
          </cell>
          <cell r="F188">
            <v>1</v>
          </cell>
          <cell r="G188" t="str">
            <v>B</v>
          </cell>
          <cell r="H188">
            <v>261</v>
          </cell>
          <cell r="I188">
            <v>1.5</v>
          </cell>
          <cell r="J188" t="str">
            <v>B</v>
          </cell>
          <cell r="K188">
            <v>721</v>
          </cell>
          <cell r="L188">
            <v>2.5</v>
          </cell>
          <cell r="O188">
            <v>1</v>
          </cell>
          <cell r="P188">
            <v>0.1</v>
          </cell>
          <cell r="W188">
            <v>1</v>
          </cell>
          <cell r="X188">
            <v>0.1</v>
          </cell>
          <cell r="AG188">
            <v>0</v>
          </cell>
          <cell r="AH188">
            <v>0</v>
          </cell>
          <cell r="AT188">
            <v>0</v>
          </cell>
          <cell r="AW188">
            <v>4.6</v>
          </cell>
        </row>
        <row r="189">
          <cell r="A189">
            <v>184</v>
          </cell>
          <cell r="B189" t="str">
            <v>税务</v>
          </cell>
          <cell r="C189" t="str">
            <v>蔡雅雯</v>
          </cell>
          <cell r="E189" t="str">
            <v/>
          </cell>
          <cell r="F189" t="str">
            <v/>
          </cell>
          <cell r="G189" t="str">
            <v/>
          </cell>
          <cell r="H189" t="str">
            <v/>
          </cell>
          <cell r="I189" t="str">
            <v/>
          </cell>
          <cell r="J189" t="str">
            <v/>
          </cell>
          <cell r="K189" t="str">
            <v/>
          </cell>
          <cell r="L189" t="str">
            <v/>
          </cell>
          <cell r="O189" t="str">
            <v/>
          </cell>
          <cell r="P189" t="str">
            <v/>
          </cell>
          <cell r="W189">
            <v>0</v>
          </cell>
          <cell r="X189">
            <v>0</v>
          </cell>
          <cell r="AG189">
            <v>0</v>
          </cell>
          <cell r="AH189">
            <v>0</v>
          </cell>
          <cell r="AT189">
            <v>0</v>
          </cell>
          <cell r="AW189">
            <v>0</v>
          </cell>
        </row>
        <row r="190">
          <cell r="A190">
            <v>185</v>
          </cell>
          <cell r="B190" t="str">
            <v>税务</v>
          </cell>
          <cell r="C190" t="str">
            <v>蔡莹莹</v>
          </cell>
          <cell r="E190">
            <v>728</v>
          </cell>
          <cell r="F190">
            <v>2.5</v>
          </cell>
          <cell r="G190" t="str">
            <v>A+</v>
          </cell>
          <cell r="H190">
            <v>0</v>
          </cell>
          <cell r="I190">
            <v>0</v>
          </cell>
          <cell r="J190" t="str">
            <v/>
          </cell>
          <cell r="K190">
            <v>728</v>
          </cell>
          <cell r="L190">
            <v>2.5</v>
          </cell>
          <cell r="O190" t="str">
            <v/>
          </cell>
          <cell r="P190" t="str">
            <v/>
          </cell>
          <cell r="W190">
            <v>0</v>
          </cell>
          <cell r="X190">
            <v>0</v>
          </cell>
          <cell r="AG190">
            <v>0</v>
          </cell>
          <cell r="AH190">
            <v>0</v>
          </cell>
          <cell r="AS190">
            <v>4</v>
          </cell>
          <cell r="AT190">
            <v>2</v>
          </cell>
          <cell r="AW190">
            <v>4.5</v>
          </cell>
        </row>
        <row r="191">
          <cell r="A191">
            <v>186</v>
          </cell>
          <cell r="B191" t="str">
            <v>税务</v>
          </cell>
          <cell r="C191" t="str">
            <v>陈彬彬</v>
          </cell>
          <cell r="E191" t="str">
            <v/>
          </cell>
          <cell r="F191" t="str">
            <v/>
          </cell>
          <cell r="G191" t="str">
            <v/>
          </cell>
          <cell r="H191" t="str">
            <v/>
          </cell>
          <cell r="I191" t="str">
            <v/>
          </cell>
          <cell r="J191" t="str">
            <v/>
          </cell>
          <cell r="K191" t="str">
            <v/>
          </cell>
          <cell r="L191" t="str">
            <v/>
          </cell>
          <cell r="O191" t="str">
            <v/>
          </cell>
          <cell r="P191" t="str">
            <v/>
          </cell>
          <cell r="W191">
            <v>0</v>
          </cell>
          <cell r="X191">
            <v>0</v>
          </cell>
          <cell r="AG191">
            <v>0</v>
          </cell>
          <cell r="AH191">
            <v>0</v>
          </cell>
          <cell r="AT191">
            <v>0</v>
          </cell>
          <cell r="AW191">
            <v>0</v>
          </cell>
        </row>
        <row r="192">
          <cell r="A192">
            <v>187</v>
          </cell>
          <cell r="B192" t="str">
            <v>税务</v>
          </cell>
          <cell r="C192" t="str">
            <v>陈文博</v>
          </cell>
          <cell r="E192" t="str">
            <v/>
          </cell>
          <cell r="F192" t="str">
            <v/>
          </cell>
          <cell r="G192" t="str">
            <v/>
          </cell>
          <cell r="H192" t="str">
            <v/>
          </cell>
          <cell r="I192" t="str">
            <v/>
          </cell>
          <cell r="J192" t="str">
            <v/>
          </cell>
          <cell r="K192" t="str">
            <v/>
          </cell>
          <cell r="L192" t="str">
            <v/>
          </cell>
          <cell r="O192" t="str">
            <v/>
          </cell>
          <cell r="P192" t="str">
            <v/>
          </cell>
          <cell r="W192">
            <v>0</v>
          </cell>
          <cell r="X192">
            <v>0</v>
          </cell>
          <cell r="AG192">
            <v>0</v>
          </cell>
          <cell r="AH192">
            <v>0</v>
          </cell>
          <cell r="AT192">
            <v>0</v>
          </cell>
          <cell r="AW192">
            <v>0</v>
          </cell>
        </row>
        <row r="193">
          <cell r="A193">
            <v>188</v>
          </cell>
          <cell r="B193" t="str">
            <v>税务</v>
          </cell>
          <cell r="C193" t="str">
            <v>陈秀鸿</v>
          </cell>
          <cell r="E193">
            <v>0</v>
          </cell>
          <cell r="F193">
            <v>0</v>
          </cell>
          <cell r="G193" t="str">
            <v/>
          </cell>
          <cell r="H193">
            <v>1001</v>
          </cell>
          <cell r="I193">
            <v>2.5</v>
          </cell>
          <cell r="J193" t="str">
            <v>A</v>
          </cell>
          <cell r="K193">
            <v>1001</v>
          </cell>
          <cell r="L193">
            <v>2.5</v>
          </cell>
          <cell r="O193" t="str">
            <v/>
          </cell>
          <cell r="P193" t="str">
            <v/>
          </cell>
          <cell r="W193">
            <v>0</v>
          </cell>
          <cell r="X193">
            <v>0</v>
          </cell>
          <cell r="AG193">
            <v>0</v>
          </cell>
          <cell r="AH193">
            <v>0</v>
          </cell>
          <cell r="AT193">
            <v>0</v>
          </cell>
          <cell r="AW193">
            <v>2.5</v>
          </cell>
        </row>
        <row r="194">
          <cell r="A194">
            <v>189</v>
          </cell>
          <cell r="B194" t="str">
            <v>税务</v>
          </cell>
          <cell r="C194" t="str">
            <v>陈燕</v>
          </cell>
          <cell r="D194">
            <v>2</v>
          </cell>
          <cell r="E194">
            <v>939</v>
          </cell>
          <cell r="F194">
            <v>2</v>
          </cell>
          <cell r="G194" t="str">
            <v>A</v>
          </cell>
          <cell r="H194">
            <v>0</v>
          </cell>
          <cell r="I194">
            <v>0</v>
          </cell>
          <cell r="J194" t="str">
            <v/>
          </cell>
          <cell r="K194">
            <v>939</v>
          </cell>
          <cell r="L194">
            <v>2</v>
          </cell>
          <cell r="O194">
            <v>1</v>
          </cell>
          <cell r="P194">
            <v>0.1</v>
          </cell>
          <cell r="W194">
            <v>1</v>
          </cell>
          <cell r="X194">
            <v>0.1</v>
          </cell>
          <cell r="AG194">
            <v>0</v>
          </cell>
          <cell r="AH194">
            <v>0</v>
          </cell>
          <cell r="AS194">
            <v>4</v>
          </cell>
          <cell r="AT194">
            <v>2</v>
          </cell>
          <cell r="AW194">
            <v>6.1</v>
          </cell>
        </row>
        <row r="195">
          <cell r="A195">
            <v>190</v>
          </cell>
          <cell r="B195" t="str">
            <v>税务</v>
          </cell>
          <cell r="C195" t="str">
            <v>陈印呢</v>
          </cell>
          <cell r="D195">
            <v>2</v>
          </cell>
          <cell r="E195">
            <v>894</v>
          </cell>
          <cell r="F195">
            <v>2</v>
          </cell>
          <cell r="G195" t="str">
            <v>A</v>
          </cell>
          <cell r="H195">
            <v>0</v>
          </cell>
          <cell r="I195">
            <v>0</v>
          </cell>
          <cell r="J195" t="str">
            <v/>
          </cell>
          <cell r="K195">
            <v>894</v>
          </cell>
          <cell r="L195">
            <v>2</v>
          </cell>
          <cell r="O195" t="str">
            <v/>
          </cell>
          <cell r="P195" t="str">
            <v/>
          </cell>
          <cell r="W195">
            <v>0</v>
          </cell>
          <cell r="X195">
            <v>0</v>
          </cell>
          <cell r="AG195">
            <v>0</v>
          </cell>
          <cell r="AH195">
            <v>0</v>
          </cell>
          <cell r="AS195">
            <v>4</v>
          </cell>
          <cell r="AT195">
            <v>2</v>
          </cell>
          <cell r="AW195">
            <v>6</v>
          </cell>
        </row>
        <row r="196">
          <cell r="A196">
            <v>191</v>
          </cell>
          <cell r="B196" t="str">
            <v>税务</v>
          </cell>
          <cell r="C196" t="str">
            <v>蒋丽茵</v>
          </cell>
          <cell r="E196" t="str">
            <v/>
          </cell>
          <cell r="F196" t="str">
            <v/>
          </cell>
          <cell r="G196" t="str">
            <v/>
          </cell>
          <cell r="H196" t="str">
            <v/>
          </cell>
          <cell r="I196" t="str">
            <v/>
          </cell>
          <cell r="J196" t="str">
            <v/>
          </cell>
          <cell r="K196" t="str">
            <v/>
          </cell>
          <cell r="L196" t="str">
            <v/>
          </cell>
          <cell r="O196" t="str">
            <v/>
          </cell>
          <cell r="P196" t="str">
            <v/>
          </cell>
          <cell r="W196">
            <v>0</v>
          </cell>
          <cell r="X196">
            <v>0</v>
          </cell>
          <cell r="AG196">
            <v>0</v>
          </cell>
          <cell r="AH196">
            <v>0</v>
          </cell>
          <cell r="AT196">
            <v>0</v>
          </cell>
          <cell r="AW196">
            <v>0</v>
          </cell>
        </row>
        <row r="197">
          <cell r="A197">
            <v>192</v>
          </cell>
          <cell r="B197" t="str">
            <v>税务</v>
          </cell>
          <cell r="C197" t="str">
            <v>柯进辉</v>
          </cell>
          <cell r="E197" t="str">
            <v/>
          </cell>
          <cell r="F197" t="str">
            <v/>
          </cell>
          <cell r="G197" t="str">
            <v/>
          </cell>
          <cell r="H197" t="str">
            <v/>
          </cell>
          <cell r="I197" t="str">
            <v/>
          </cell>
          <cell r="J197" t="str">
            <v/>
          </cell>
          <cell r="K197" t="str">
            <v/>
          </cell>
          <cell r="L197" t="str">
            <v/>
          </cell>
          <cell r="O197" t="str">
            <v/>
          </cell>
          <cell r="P197" t="str">
            <v/>
          </cell>
          <cell r="W197">
            <v>0</v>
          </cell>
          <cell r="X197">
            <v>0</v>
          </cell>
          <cell r="AG197">
            <v>0</v>
          </cell>
          <cell r="AH197">
            <v>0</v>
          </cell>
          <cell r="AT197">
            <v>0</v>
          </cell>
          <cell r="AW197">
            <v>0</v>
          </cell>
        </row>
        <row r="198">
          <cell r="A198">
            <v>193</v>
          </cell>
          <cell r="B198" t="str">
            <v>税务</v>
          </cell>
          <cell r="C198" t="str">
            <v>黎维维</v>
          </cell>
          <cell r="E198" t="str">
            <v/>
          </cell>
          <cell r="F198" t="str">
            <v/>
          </cell>
          <cell r="G198" t="str">
            <v/>
          </cell>
          <cell r="H198" t="str">
            <v/>
          </cell>
          <cell r="I198" t="str">
            <v/>
          </cell>
          <cell r="J198" t="str">
            <v/>
          </cell>
          <cell r="K198" t="str">
            <v/>
          </cell>
          <cell r="L198" t="str">
            <v/>
          </cell>
          <cell r="O198" t="str">
            <v/>
          </cell>
          <cell r="P198" t="str">
            <v/>
          </cell>
          <cell r="W198">
            <v>0</v>
          </cell>
          <cell r="X198">
            <v>0</v>
          </cell>
          <cell r="AG198">
            <v>0</v>
          </cell>
          <cell r="AH198">
            <v>0</v>
          </cell>
          <cell r="AT198">
            <v>0</v>
          </cell>
          <cell r="AW198">
            <v>0</v>
          </cell>
        </row>
        <row r="199">
          <cell r="A199">
            <v>194</v>
          </cell>
          <cell r="B199" t="str">
            <v>税务</v>
          </cell>
          <cell r="C199" t="str">
            <v>李雅芬</v>
          </cell>
          <cell r="D199">
            <v>2</v>
          </cell>
          <cell r="E199">
            <v>1179</v>
          </cell>
          <cell r="F199">
            <v>2</v>
          </cell>
          <cell r="G199" t="str">
            <v>A</v>
          </cell>
          <cell r="H199">
            <v>0</v>
          </cell>
          <cell r="I199">
            <v>0</v>
          </cell>
          <cell r="J199" t="str">
            <v/>
          </cell>
          <cell r="K199">
            <v>1179</v>
          </cell>
          <cell r="L199">
            <v>2</v>
          </cell>
          <cell r="O199" t="str">
            <v/>
          </cell>
          <cell r="P199" t="str">
            <v/>
          </cell>
          <cell r="W199">
            <v>0</v>
          </cell>
          <cell r="X199">
            <v>0</v>
          </cell>
          <cell r="AG199">
            <v>0</v>
          </cell>
          <cell r="AH199">
            <v>0</v>
          </cell>
          <cell r="AS199">
            <v>4</v>
          </cell>
          <cell r="AT199">
            <v>2</v>
          </cell>
          <cell r="AW199">
            <v>6</v>
          </cell>
        </row>
        <row r="200">
          <cell r="A200">
            <v>195</v>
          </cell>
          <cell r="B200" t="str">
            <v>税务</v>
          </cell>
          <cell r="C200" t="str">
            <v>李雅文</v>
          </cell>
          <cell r="D200">
            <v>2</v>
          </cell>
          <cell r="E200">
            <v>815</v>
          </cell>
          <cell r="F200">
            <v>2</v>
          </cell>
          <cell r="G200" t="str">
            <v>A</v>
          </cell>
          <cell r="H200">
            <v>21</v>
          </cell>
          <cell r="I200">
            <v>0</v>
          </cell>
          <cell r="J200" t="str">
            <v/>
          </cell>
          <cell r="K200">
            <v>836</v>
          </cell>
          <cell r="L200">
            <v>2</v>
          </cell>
          <cell r="O200" t="str">
            <v/>
          </cell>
          <cell r="P200" t="str">
            <v/>
          </cell>
          <cell r="W200">
            <v>0</v>
          </cell>
          <cell r="X200">
            <v>0</v>
          </cell>
          <cell r="AG200">
            <v>0</v>
          </cell>
          <cell r="AH200">
            <v>0</v>
          </cell>
          <cell r="AT200">
            <v>0</v>
          </cell>
          <cell r="AW200">
            <v>4</v>
          </cell>
        </row>
        <row r="201">
          <cell r="A201">
            <v>196</v>
          </cell>
          <cell r="B201" t="str">
            <v>税务</v>
          </cell>
          <cell r="C201" t="str">
            <v>廖智燕</v>
          </cell>
          <cell r="E201" t="str">
            <v/>
          </cell>
          <cell r="F201" t="str">
            <v/>
          </cell>
          <cell r="G201" t="str">
            <v/>
          </cell>
          <cell r="H201" t="str">
            <v/>
          </cell>
          <cell r="I201" t="str">
            <v/>
          </cell>
          <cell r="J201" t="str">
            <v/>
          </cell>
          <cell r="K201" t="str">
            <v/>
          </cell>
          <cell r="L201" t="str">
            <v/>
          </cell>
          <cell r="O201" t="str">
            <v/>
          </cell>
          <cell r="P201" t="str">
            <v/>
          </cell>
          <cell r="W201">
            <v>0</v>
          </cell>
          <cell r="X201">
            <v>0</v>
          </cell>
          <cell r="AG201">
            <v>0</v>
          </cell>
          <cell r="AH201">
            <v>0</v>
          </cell>
          <cell r="AT201">
            <v>0</v>
          </cell>
          <cell r="AW201">
            <v>0</v>
          </cell>
        </row>
        <row r="202">
          <cell r="A202">
            <v>197</v>
          </cell>
          <cell r="B202" t="str">
            <v>税务</v>
          </cell>
          <cell r="C202" t="str">
            <v>林炳煌</v>
          </cell>
          <cell r="E202" t="str">
            <v/>
          </cell>
          <cell r="F202" t="str">
            <v/>
          </cell>
          <cell r="G202" t="str">
            <v/>
          </cell>
          <cell r="H202" t="str">
            <v/>
          </cell>
          <cell r="I202" t="str">
            <v/>
          </cell>
          <cell r="J202" t="str">
            <v/>
          </cell>
          <cell r="K202" t="str">
            <v/>
          </cell>
          <cell r="L202" t="str">
            <v/>
          </cell>
          <cell r="O202" t="str">
            <v/>
          </cell>
          <cell r="P202" t="str">
            <v/>
          </cell>
          <cell r="W202">
            <v>0</v>
          </cell>
          <cell r="X202">
            <v>0</v>
          </cell>
          <cell r="AG202">
            <v>0</v>
          </cell>
          <cell r="AH202">
            <v>0</v>
          </cell>
          <cell r="AT202">
            <v>0</v>
          </cell>
          <cell r="AW202">
            <v>0</v>
          </cell>
        </row>
        <row r="203">
          <cell r="A203">
            <v>198</v>
          </cell>
          <cell r="B203" t="str">
            <v>税务</v>
          </cell>
          <cell r="C203" t="str">
            <v>林真真</v>
          </cell>
          <cell r="D203">
            <v>2</v>
          </cell>
          <cell r="E203">
            <v>1533</v>
          </cell>
          <cell r="F203">
            <v>2</v>
          </cell>
          <cell r="G203" t="str">
            <v>A</v>
          </cell>
          <cell r="H203">
            <v>17</v>
          </cell>
          <cell r="I203">
            <v>0</v>
          </cell>
          <cell r="J203" t="str">
            <v/>
          </cell>
          <cell r="K203">
            <v>1550</v>
          </cell>
          <cell r="L203">
            <v>2</v>
          </cell>
          <cell r="O203" t="str">
            <v/>
          </cell>
          <cell r="P203" t="str">
            <v/>
          </cell>
          <cell r="W203">
            <v>0</v>
          </cell>
          <cell r="X203">
            <v>0</v>
          </cell>
          <cell r="AG203">
            <v>0</v>
          </cell>
          <cell r="AH203">
            <v>0</v>
          </cell>
          <cell r="AT203">
            <v>0</v>
          </cell>
          <cell r="AW203">
            <v>4</v>
          </cell>
        </row>
        <row r="204">
          <cell r="A204">
            <v>199</v>
          </cell>
          <cell r="B204" t="str">
            <v>税务</v>
          </cell>
          <cell r="C204" t="str">
            <v>刘雅琳</v>
          </cell>
          <cell r="D204">
            <v>2</v>
          </cell>
          <cell r="E204">
            <v>759</v>
          </cell>
          <cell r="F204">
            <v>2</v>
          </cell>
          <cell r="G204" t="str">
            <v>A</v>
          </cell>
          <cell r="H204">
            <v>279</v>
          </cell>
          <cell r="I204">
            <v>1.5</v>
          </cell>
          <cell r="J204" t="str">
            <v>B</v>
          </cell>
          <cell r="K204">
            <v>1038</v>
          </cell>
          <cell r="L204">
            <v>3.5</v>
          </cell>
          <cell r="O204">
            <v>2</v>
          </cell>
          <cell r="P204">
            <v>0.2</v>
          </cell>
          <cell r="W204">
            <v>2</v>
          </cell>
          <cell r="X204">
            <v>0.2</v>
          </cell>
          <cell r="AG204">
            <v>0</v>
          </cell>
          <cell r="AH204">
            <v>0</v>
          </cell>
          <cell r="AT204">
            <v>0</v>
          </cell>
          <cell r="AW204">
            <v>5.7</v>
          </cell>
        </row>
        <row r="205">
          <cell r="A205">
            <v>200</v>
          </cell>
          <cell r="B205" t="str">
            <v>税务</v>
          </cell>
          <cell r="C205" t="str">
            <v>欧阳雅雅</v>
          </cell>
          <cell r="D205">
            <v>2</v>
          </cell>
          <cell r="E205">
            <v>599</v>
          </cell>
          <cell r="F205">
            <v>1</v>
          </cell>
          <cell r="G205" t="str">
            <v>B</v>
          </cell>
          <cell r="H205">
            <v>0</v>
          </cell>
          <cell r="I205">
            <v>0</v>
          </cell>
          <cell r="J205" t="str">
            <v/>
          </cell>
          <cell r="K205">
            <v>599</v>
          </cell>
          <cell r="L205">
            <v>1</v>
          </cell>
          <cell r="O205">
            <v>1</v>
          </cell>
          <cell r="P205">
            <v>0.1</v>
          </cell>
          <cell r="W205">
            <v>1</v>
          </cell>
          <cell r="X205">
            <v>0.1</v>
          </cell>
          <cell r="AG205">
            <v>0</v>
          </cell>
          <cell r="AH205">
            <v>0</v>
          </cell>
          <cell r="AT205">
            <v>0</v>
          </cell>
          <cell r="AW205">
            <v>3.1</v>
          </cell>
        </row>
        <row r="206">
          <cell r="A206">
            <v>201</v>
          </cell>
          <cell r="B206" t="str">
            <v>税务</v>
          </cell>
          <cell r="C206" t="str">
            <v>潘丹阳</v>
          </cell>
          <cell r="D206">
            <v>2</v>
          </cell>
          <cell r="E206" t="str">
            <v/>
          </cell>
          <cell r="F206" t="str">
            <v/>
          </cell>
          <cell r="G206" t="str">
            <v/>
          </cell>
          <cell r="H206" t="str">
            <v/>
          </cell>
          <cell r="I206" t="str">
            <v/>
          </cell>
          <cell r="J206" t="str">
            <v/>
          </cell>
          <cell r="K206" t="str">
            <v/>
          </cell>
          <cell r="L206" t="str">
            <v/>
          </cell>
          <cell r="O206" t="str">
            <v/>
          </cell>
          <cell r="P206" t="str">
            <v/>
          </cell>
          <cell r="W206">
            <v>0</v>
          </cell>
          <cell r="X206">
            <v>0</v>
          </cell>
          <cell r="AG206">
            <v>0</v>
          </cell>
          <cell r="AH206">
            <v>0</v>
          </cell>
          <cell r="AT206">
            <v>0</v>
          </cell>
          <cell r="AW206">
            <v>2</v>
          </cell>
        </row>
        <row r="207">
          <cell r="A207">
            <v>202</v>
          </cell>
          <cell r="B207" t="str">
            <v>税务</v>
          </cell>
          <cell r="C207" t="str">
            <v>邱安安</v>
          </cell>
          <cell r="E207">
            <v>45</v>
          </cell>
          <cell r="F207">
            <v>0</v>
          </cell>
          <cell r="G207" t="str">
            <v/>
          </cell>
          <cell r="H207">
            <v>0</v>
          </cell>
          <cell r="I207">
            <v>0</v>
          </cell>
          <cell r="J207" t="str">
            <v/>
          </cell>
          <cell r="K207">
            <v>45</v>
          </cell>
          <cell r="L207" t="str">
            <v/>
          </cell>
          <cell r="O207" t="str">
            <v/>
          </cell>
          <cell r="P207" t="str">
            <v/>
          </cell>
          <cell r="W207">
            <v>0</v>
          </cell>
          <cell r="X207">
            <v>0</v>
          </cell>
          <cell r="AG207">
            <v>0</v>
          </cell>
          <cell r="AH207">
            <v>0</v>
          </cell>
          <cell r="AT207">
            <v>0</v>
          </cell>
          <cell r="AW207">
            <v>0</v>
          </cell>
        </row>
        <row r="208">
          <cell r="A208">
            <v>203</v>
          </cell>
          <cell r="B208" t="str">
            <v>税务</v>
          </cell>
          <cell r="C208" t="str">
            <v>邱凤如</v>
          </cell>
          <cell r="E208" t="str">
            <v/>
          </cell>
          <cell r="F208" t="str">
            <v/>
          </cell>
          <cell r="G208" t="str">
            <v/>
          </cell>
          <cell r="H208" t="str">
            <v/>
          </cell>
          <cell r="I208" t="str">
            <v/>
          </cell>
          <cell r="J208" t="str">
            <v/>
          </cell>
          <cell r="K208" t="str">
            <v/>
          </cell>
          <cell r="L208" t="str">
            <v/>
          </cell>
          <cell r="O208" t="str">
            <v/>
          </cell>
          <cell r="P208" t="str">
            <v/>
          </cell>
          <cell r="W208">
            <v>0</v>
          </cell>
          <cell r="X208">
            <v>0</v>
          </cell>
          <cell r="AG208">
            <v>0</v>
          </cell>
          <cell r="AH208">
            <v>0</v>
          </cell>
          <cell r="AT208">
            <v>0</v>
          </cell>
          <cell r="AW208">
            <v>0</v>
          </cell>
        </row>
        <row r="209">
          <cell r="A209">
            <v>204</v>
          </cell>
          <cell r="B209" t="str">
            <v>税务</v>
          </cell>
          <cell r="C209" t="str">
            <v>邱金炼</v>
          </cell>
          <cell r="D209">
            <v>2</v>
          </cell>
          <cell r="E209">
            <v>221</v>
          </cell>
          <cell r="F209">
            <v>0</v>
          </cell>
          <cell r="G209" t="str">
            <v/>
          </cell>
          <cell r="H209">
            <v>0</v>
          </cell>
          <cell r="I209">
            <v>0</v>
          </cell>
          <cell r="J209" t="str">
            <v/>
          </cell>
          <cell r="K209">
            <v>221</v>
          </cell>
          <cell r="L209" t="str">
            <v/>
          </cell>
          <cell r="O209" t="str">
            <v/>
          </cell>
          <cell r="P209" t="str">
            <v/>
          </cell>
          <cell r="W209">
            <v>0</v>
          </cell>
          <cell r="X209">
            <v>0</v>
          </cell>
          <cell r="AG209">
            <v>0</v>
          </cell>
          <cell r="AH209">
            <v>0</v>
          </cell>
          <cell r="AT209">
            <v>0</v>
          </cell>
          <cell r="AW209">
            <v>2</v>
          </cell>
        </row>
        <row r="210">
          <cell r="A210">
            <v>205</v>
          </cell>
          <cell r="B210" t="str">
            <v>税务</v>
          </cell>
          <cell r="C210" t="str">
            <v>施丽唇</v>
          </cell>
          <cell r="E210" t="str">
            <v/>
          </cell>
          <cell r="F210" t="str">
            <v/>
          </cell>
          <cell r="G210" t="str">
            <v/>
          </cell>
          <cell r="H210" t="str">
            <v/>
          </cell>
          <cell r="I210" t="str">
            <v/>
          </cell>
          <cell r="J210" t="str">
            <v/>
          </cell>
          <cell r="K210" t="str">
            <v/>
          </cell>
          <cell r="L210" t="str">
            <v/>
          </cell>
          <cell r="O210" t="str">
            <v/>
          </cell>
          <cell r="P210" t="str">
            <v/>
          </cell>
          <cell r="W210">
            <v>0</v>
          </cell>
          <cell r="X210">
            <v>0</v>
          </cell>
          <cell r="AG210">
            <v>0</v>
          </cell>
          <cell r="AH210">
            <v>0</v>
          </cell>
          <cell r="AT210">
            <v>0</v>
          </cell>
          <cell r="AW210">
            <v>0</v>
          </cell>
        </row>
        <row r="211">
          <cell r="A211">
            <v>206</v>
          </cell>
          <cell r="B211" t="str">
            <v>税务</v>
          </cell>
          <cell r="C211" t="str">
            <v>施晓萍</v>
          </cell>
          <cell r="E211">
            <v>717</v>
          </cell>
          <cell r="F211">
            <v>2.5</v>
          </cell>
          <cell r="G211" t="str">
            <v>A+</v>
          </cell>
          <cell r="H211">
            <v>0</v>
          </cell>
          <cell r="I211">
            <v>0</v>
          </cell>
          <cell r="J211" t="str">
            <v/>
          </cell>
          <cell r="K211">
            <v>717</v>
          </cell>
          <cell r="L211">
            <v>2.5</v>
          </cell>
          <cell r="O211" t="str">
            <v/>
          </cell>
          <cell r="P211" t="str">
            <v/>
          </cell>
          <cell r="W211">
            <v>0</v>
          </cell>
          <cell r="X211">
            <v>0</v>
          </cell>
          <cell r="AG211">
            <v>0</v>
          </cell>
          <cell r="AH211">
            <v>0</v>
          </cell>
          <cell r="AS211">
            <v>4</v>
          </cell>
          <cell r="AT211">
            <v>2</v>
          </cell>
          <cell r="AW211">
            <v>4.5</v>
          </cell>
        </row>
        <row r="212">
          <cell r="A212">
            <v>207</v>
          </cell>
          <cell r="B212" t="str">
            <v>税务</v>
          </cell>
          <cell r="C212" t="str">
            <v>王丹妮</v>
          </cell>
          <cell r="D212">
            <v>2</v>
          </cell>
          <cell r="E212">
            <v>942</v>
          </cell>
          <cell r="F212">
            <v>2</v>
          </cell>
          <cell r="G212" t="str">
            <v>A</v>
          </cell>
          <cell r="H212">
            <v>20</v>
          </cell>
          <cell r="I212">
            <v>0</v>
          </cell>
          <cell r="J212" t="str">
            <v/>
          </cell>
          <cell r="K212">
            <v>962</v>
          </cell>
          <cell r="L212">
            <v>2</v>
          </cell>
          <cell r="O212" t="str">
            <v/>
          </cell>
          <cell r="P212" t="str">
            <v/>
          </cell>
          <cell r="W212">
            <v>0</v>
          </cell>
          <cell r="X212">
            <v>0</v>
          </cell>
          <cell r="AG212">
            <v>0</v>
          </cell>
          <cell r="AH212">
            <v>0</v>
          </cell>
          <cell r="AT212">
            <v>0</v>
          </cell>
          <cell r="AW212">
            <v>4</v>
          </cell>
        </row>
        <row r="213">
          <cell r="A213">
            <v>208</v>
          </cell>
          <cell r="B213" t="str">
            <v>税务</v>
          </cell>
          <cell r="C213" t="str">
            <v>王沙莉</v>
          </cell>
          <cell r="E213">
            <v>0</v>
          </cell>
          <cell r="F213">
            <v>0</v>
          </cell>
          <cell r="G213" t="str">
            <v/>
          </cell>
          <cell r="H213">
            <v>982</v>
          </cell>
          <cell r="I213">
            <v>2.5</v>
          </cell>
          <cell r="J213" t="str">
            <v>A</v>
          </cell>
          <cell r="K213">
            <v>982</v>
          </cell>
          <cell r="L213">
            <v>2.5</v>
          </cell>
          <cell r="O213" t="str">
            <v/>
          </cell>
          <cell r="P213" t="str">
            <v/>
          </cell>
          <cell r="W213">
            <v>0</v>
          </cell>
          <cell r="X213">
            <v>0</v>
          </cell>
          <cell r="AG213">
            <v>0</v>
          </cell>
          <cell r="AH213">
            <v>0</v>
          </cell>
          <cell r="AT213">
            <v>0</v>
          </cell>
          <cell r="AW213">
            <v>2.5</v>
          </cell>
        </row>
        <row r="214">
          <cell r="A214">
            <v>209</v>
          </cell>
          <cell r="B214" t="str">
            <v>税务</v>
          </cell>
          <cell r="C214" t="str">
            <v>王雅诗</v>
          </cell>
          <cell r="D214">
            <v>2</v>
          </cell>
          <cell r="E214">
            <v>521</v>
          </cell>
          <cell r="F214">
            <v>1</v>
          </cell>
          <cell r="G214" t="str">
            <v>B</v>
          </cell>
          <cell r="H214">
            <v>0</v>
          </cell>
          <cell r="I214">
            <v>0</v>
          </cell>
          <cell r="J214" t="str">
            <v/>
          </cell>
          <cell r="K214">
            <v>521</v>
          </cell>
          <cell r="L214">
            <v>1</v>
          </cell>
          <cell r="O214">
            <v>2</v>
          </cell>
          <cell r="P214">
            <v>0.2</v>
          </cell>
          <cell r="W214">
            <v>2</v>
          </cell>
          <cell r="X214">
            <v>0.2</v>
          </cell>
          <cell r="AG214">
            <v>0</v>
          </cell>
          <cell r="AH214">
            <v>0</v>
          </cell>
          <cell r="AT214">
            <v>0</v>
          </cell>
          <cell r="AW214">
            <v>3.2</v>
          </cell>
        </row>
        <row r="215">
          <cell r="A215">
            <v>210</v>
          </cell>
          <cell r="B215" t="str">
            <v>税务</v>
          </cell>
          <cell r="C215" t="str">
            <v>王毓芸</v>
          </cell>
          <cell r="E215" t="str">
            <v/>
          </cell>
          <cell r="F215" t="str">
            <v/>
          </cell>
          <cell r="G215" t="str">
            <v/>
          </cell>
          <cell r="H215" t="str">
            <v/>
          </cell>
          <cell r="I215" t="str">
            <v/>
          </cell>
          <cell r="J215" t="str">
            <v/>
          </cell>
          <cell r="K215" t="str">
            <v/>
          </cell>
          <cell r="L215" t="str">
            <v/>
          </cell>
          <cell r="O215" t="str">
            <v/>
          </cell>
          <cell r="P215" t="str">
            <v/>
          </cell>
          <cell r="W215">
            <v>0</v>
          </cell>
          <cell r="X215">
            <v>0</v>
          </cell>
          <cell r="AG215">
            <v>0</v>
          </cell>
          <cell r="AH215">
            <v>0</v>
          </cell>
          <cell r="AT215">
            <v>0</v>
          </cell>
          <cell r="AW215">
            <v>0</v>
          </cell>
        </row>
        <row r="216">
          <cell r="A216">
            <v>211</v>
          </cell>
          <cell r="B216" t="str">
            <v>税务</v>
          </cell>
          <cell r="C216" t="str">
            <v>许丹丹</v>
          </cell>
          <cell r="E216" t="str">
            <v/>
          </cell>
          <cell r="F216" t="str">
            <v/>
          </cell>
          <cell r="G216" t="str">
            <v/>
          </cell>
          <cell r="H216" t="str">
            <v/>
          </cell>
          <cell r="I216" t="str">
            <v/>
          </cell>
          <cell r="J216" t="str">
            <v/>
          </cell>
          <cell r="K216" t="str">
            <v/>
          </cell>
          <cell r="L216" t="str">
            <v/>
          </cell>
          <cell r="O216" t="str">
            <v/>
          </cell>
          <cell r="P216" t="str">
            <v/>
          </cell>
          <cell r="W216">
            <v>0</v>
          </cell>
          <cell r="X216">
            <v>0</v>
          </cell>
          <cell r="AG216">
            <v>0</v>
          </cell>
          <cell r="AH216">
            <v>0</v>
          </cell>
          <cell r="AT216">
            <v>0</v>
          </cell>
          <cell r="AW216">
            <v>0</v>
          </cell>
        </row>
        <row r="217">
          <cell r="A217">
            <v>212</v>
          </cell>
          <cell r="B217" t="str">
            <v>税务</v>
          </cell>
          <cell r="C217" t="str">
            <v>许翡如</v>
          </cell>
          <cell r="E217">
            <v>0</v>
          </cell>
          <cell r="F217">
            <v>0</v>
          </cell>
          <cell r="G217" t="str">
            <v/>
          </cell>
          <cell r="H217">
            <v>1452</v>
          </cell>
          <cell r="I217">
            <v>2.5</v>
          </cell>
          <cell r="J217" t="str">
            <v>A</v>
          </cell>
          <cell r="K217">
            <v>1452</v>
          </cell>
          <cell r="L217">
            <v>2.5</v>
          </cell>
          <cell r="O217" t="str">
            <v/>
          </cell>
          <cell r="P217" t="str">
            <v/>
          </cell>
          <cell r="W217">
            <v>0</v>
          </cell>
          <cell r="X217">
            <v>0</v>
          </cell>
          <cell r="AG217">
            <v>0</v>
          </cell>
          <cell r="AH217">
            <v>0</v>
          </cell>
          <cell r="AT217">
            <v>0</v>
          </cell>
          <cell r="AW217">
            <v>2.5</v>
          </cell>
        </row>
        <row r="218">
          <cell r="A218">
            <v>213</v>
          </cell>
          <cell r="B218" t="str">
            <v>税务</v>
          </cell>
          <cell r="C218" t="str">
            <v>许婉莹</v>
          </cell>
          <cell r="E218" t="str">
            <v/>
          </cell>
          <cell r="F218" t="str">
            <v/>
          </cell>
          <cell r="G218" t="str">
            <v/>
          </cell>
          <cell r="H218" t="str">
            <v/>
          </cell>
          <cell r="I218" t="str">
            <v/>
          </cell>
          <cell r="J218" t="str">
            <v/>
          </cell>
          <cell r="K218" t="str">
            <v/>
          </cell>
          <cell r="L218" t="str">
            <v/>
          </cell>
          <cell r="O218">
            <v>1</v>
          </cell>
          <cell r="P218">
            <v>0.2</v>
          </cell>
          <cell r="U218">
            <v>1</v>
          </cell>
          <cell r="V218">
            <v>0.5</v>
          </cell>
          <cell r="W218">
            <v>2</v>
          </cell>
          <cell r="X218">
            <v>0.7</v>
          </cell>
          <cell r="AG218">
            <v>0</v>
          </cell>
          <cell r="AH218">
            <v>0</v>
          </cell>
          <cell r="AT218">
            <v>0</v>
          </cell>
          <cell r="AW218">
            <v>0.7</v>
          </cell>
        </row>
        <row r="219">
          <cell r="A219">
            <v>214</v>
          </cell>
          <cell r="B219" t="str">
            <v>税务</v>
          </cell>
          <cell r="C219" t="str">
            <v>许雯雯</v>
          </cell>
          <cell r="E219">
            <v>702</v>
          </cell>
          <cell r="F219">
            <v>2.5</v>
          </cell>
          <cell r="G219" t="str">
            <v>A+</v>
          </cell>
          <cell r="H219">
            <v>0</v>
          </cell>
          <cell r="I219">
            <v>0</v>
          </cell>
          <cell r="J219" t="str">
            <v/>
          </cell>
          <cell r="K219">
            <v>702</v>
          </cell>
          <cell r="L219">
            <v>2.5</v>
          </cell>
          <cell r="O219" t="str">
            <v/>
          </cell>
          <cell r="P219" t="str">
            <v/>
          </cell>
          <cell r="W219">
            <v>0</v>
          </cell>
          <cell r="X219">
            <v>0</v>
          </cell>
          <cell r="AG219">
            <v>0</v>
          </cell>
          <cell r="AH219">
            <v>0</v>
          </cell>
          <cell r="AS219">
            <v>3</v>
          </cell>
          <cell r="AT219">
            <v>1.5</v>
          </cell>
          <cell r="AW219">
            <v>4</v>
          </cell>
        </row>
        <row r="220">
          <cell r="A220">
            <v>215</v>
          </cell>
          <cell r="B220" t="str">
            <v>税务</v>
          </cell>
          <cell r="C220" t="str">
            <v>许小云</v>
          </cell>
          <cell r="D220">
            <v>2</v>
          </cell>
          <cell r="E220">
            <v>717</v>
          </cell>
          <cell r="F220">
            <v>2</v>
          </cell>
          <cell r="G220" t="str">
            <v>A</v>
          </cell>
          <cell r="H220">
            <v>0</v>
          </cell>
          <cell r="I220">
            <v>0</v>
          </cell>
          <cell r="J220" t="str">
            <v/>
          </cell>
          <cell r="K220">
            <v>717</v>
          </cell>
          <cell r="L220">
            <v>2</v>
          </cell>
          <cell r="O220">
            <v>1</v>
          </cell>
          <cell r="P220">
            <v>0.1</v>
          </cell>
          <cell r="W220">
            <v>1</v>
          </cell>
          <cell r="X220">
            <v>0.1</v>
          </cell>
          <cell r="AG220">
            <v>0</v>
          </cell>
          <cell r="AH220">
            <v>0</v>
          </cell>
          <cell r="AT220">
            <v>0</v>
          </cell>
          <cell r="AW220">
            <v>4.1</v>
          </cell>
        </row>
        <row r="221">
          <cell r="A221">
            <v>216</v>
          </cell>
          <cell r="B221" t="str">
            <v>税务</v>
          </cell>
          <cell r="C221" t="str">
            <v>颜小宜</v>
          </cell>
          <cell r="D221">
            <v>2</v>
          </cell>
          <cell r="E221">
            <v>618</v>
          </cell>
          <cell r="F221">
            <v>2</v>
          </cell>
          <cell r="G221" t="str">
            <v>A</v>
          </cell>
          <cell r="H221">
            <v>0</v>
          </cell>
          <cell r="I221">
            <v>0</v>
          </cell>
          <cell r="J221" t="str">
            <v/>
          </cell>
          <cell r="K221">
            <v>618</v>
          </cell>
          <cell r="L221">
            <v>2</v>
          </cell>
          <cell r="O221">
            <v>1</v>
          </cell>
          <cell r="P221">
            <v>0.1</v>
          </cell>
          <cell r="W221">
            <v>1</v>
          </cell>
          <cell r="X221">
            <v>0.1</v>
          </cell>
          <cell r="AG221">
            <v>0</v>
          </cell>
          <cell r="AH221">
            <v>0</v>
          </cell>
          <cell r="AT221">
            <v>0</v>
          </cell>
          <cell r="AW221">
            <v>4.1</v>
          </cell>
        </row>
        <row r="222">
          <cell r="A222">
            <v>217</v>
          </cell>
          <cell r="B222" t="str">
            <v>税务</v>
          </cell>
          <cell r="C222" t="str">
            <v>杨晶晶</v>
          </cell>
          <cell r="E222">
            <v>0</v>
          </cell>
          <cell r="F222">
            <v>0</v>
          </cell>
          <cell r="G222" t="str">
            <v/>
          </cell>
          <cell r="H222">
            <v>452</v>
          </cell>
          <cell r="I222">
            <v>1.5</v>
          </cell>
          <cell r="J222" t="str">
            <v>B</v>
          </cell>
          <cell r="K222">
            <v>452</v>
          </cell>
          <cell r="L222">
            <v>1.5</v>
          </cell>
          <cell r="O222" t="str">
            <v/>
          </cell>
          <cell r="P222" t="str">
            <v/>
          </cell>
          <cell r="W222">
            <v>0</v>
          </cell>
          <cell r="X222">
            <v>0</v>
          </cell>
          <cell r="AG222">
            <v>0</v>
          </cell>
          <cell r="AH222">
            <v>0</v>
          </cell>
          <cell r="AT222">
            <v>0</v>
          </cell>
          <cell r="AW222">
            <v>1.5</v>
          </cell>
        </row>
        <row r="223">
          <cell r="A223">
            <v>218</v>
          </cell>
          <cell r="B223" t="str">
            <v>税务</v>
          </cell>
          <cell r="C223" t="str">
            <v>杨潇晴</v>
          </cell>
          <cell r="D223">
            <v>2</v>
          </cell>
          <cell r="E223">
            <v>433</v>
          </cell>
          <cell r="F223">
            <v>1</v>
          </cell>
          <cell r="G223" t="str">
            <v>B</v>
          </cell>
          <cell r="H223">
            <v>0</v>
          </cell>
          <cell r="I223">
            <v>0</v>
          </cell>
          <cell r="J223" t="str">
            <v/>
          </cell>
          <cell r="K223">
            <v>433</v>
          </cell>
          <cell r="L223">
            <v>1</v>
          </cell>
          <cell r="O223" t="str">
            <v/>
          </cell>
          <cell r="P223" t="str">
            <v/>
          </cell>
          <cell r="W223">
            <v>0</v>
          </cell>
          <cell r="X223">
            <v>0</v>
          </cell>
          <cell r="AG223">
            <v>0</v>
          </cell>
          <cell r="AH223">
            <v>0</v>
          </cell>
          <cell r="AT223">
            <v>0</v>
          </cell>
          <cell r="AW223">
            <v>3</v>
          </cell>
        </row>
        <row r="224">
          <cell r="A224">
            <v>219</v>
          </cell>
          <cell r="B224" t="str">
            <v>税务</v>
          </cell>
          <cell r="C224" t="str">
            <v>姚凤妮</v>
          </cell>
          <cell r="D224">
            <v>2</v>
          </cell>
          <cell r="E224">
            <v>371</v>
          </cell>
          <cell r="F224">
            <v>1</v>
          </cell>
          <cell r="G224" t="str">
            <v>B</v>
          </cell>
          <cell r="H224">
            <v>0</v>
          </cell>
          <cell r="I224">
            <v>0</v>
          </cell>
          <cell r="J224" t="str">
            <v/>
          </cell>
          <cell r="K224">
            <v>371</v>
          </cell>
          <cell r="L224">
            <v>1</v>
          </cell>
          <cell r="O224" t="str">
            <v/>
          </cell>
          <cell r="P224" t="str">
            <v/>
          </cell>
          <cell r="W224">
            <v>0</v>
          </cell>
          <cell r="X224">
            <v>0</v>
          </cell>
          <cell r="AG224">
            <v>0</v>
          </cell>
          <cell r="AH224">
            <v>0</v>
          </cell>
          <cell r="AT224">
            <v>0</v>
          </cell>
          <cell r="AW224">
            <v>3</v>
          </cell>
        </row>
        <row r="225">
          <cell r="A225">
            <v>220</v>
          </cell>
          <cell r="B225" t="str">
            <v>税务</v>
          </cell>
          <cell r="C225" t="str">
            <v>姚清润</v>
          </cell>
          <cell r="E225">
            <v>0</v>
          </cell>
          <cell r="F225">
            <v>0</v>
          </cell>
          <cell r="G225" t="str">
            <v/>
          </cell>
          <cell r="H225">
            <v>883</v>
          </cell>
          <cell r="I225">
            <v>2.5</v>
          </cell>
          <cell r="J225" t="str">
            <v>A</v>
          </cell>
          <cell r="K225">
            <v>883</v>
          </cell>
          <cell r="L225">
            <v>2.5</v>
          </cell>
          <cell r="O225" t="str">
            <v/>
          </cell>
          <cell r="P225" t="str">
            <v/>
          </cell>
          <cell r="W225">
            <v>0</v>
          </cell>
          <cell r="X225">
            <v>0</v>
          </cell>
          <cell r="AG225">
            <v>0</v>
          </cell>
          <cell r="AH225">
            <v>0</v>
          </cell>
          <cell r="AT225">
            <v>0</v>
          </cell>
          <cell r="AW225">
            <v>2.5</v>
          </cell>
        </row>
        <row r="226">
          <cell r="A226">
            <v>221</v>
          </cell>
          <cell r="B226" t="str">
            <v>税务</v>
          </cell>
          <cell r="C226" t="str">
            <v>姚诗阳</v>
          </cell>
          <cell r="D226">
            <v>2</v>
          </cell>
          <cell r="E226">
            <v>698</v>
          </cell>
          <cell r="F226">
            <v>2</v>
          </cell>
          <cell r="G226" t="str">
            <v>A</v>
          </cell>
          <cell r="H226">
            <v>272</v>
          </cell>
          <cell r="I226">
            <v>1.5</v>
          </cell>
          <cell r="J226" t="str">
            <v>B</v>
          </cell>
          <cell r="K226">
            <v>970</v>
          </cell>
          <cell r="L226">
            <v>3.5</v>
          </cell>
          <cell r="O226">
            <v>1</v>
          </cell>
          <cell r="P226">
            <v>0.1</v>
          </cell>
          <cell r="W226">
            <v>1</v>
          </cell>
          <cell r="X226">
            <v>0.1</v>
          </cell>
          <cell r="AG226">
            <v>0</v>
          </cell>
          <cell r="AH226">
            <v>0</v>
          </cell>
          <cell r="AT226">
            <v>0</v>
          </cell>
          <cell r="AW226">
            <v>5.6</v>
          </cell>
        </row>
        <row r="227">
          <cell r="A227">
            <v>222</v>
          </cell>
          <cell r="B227" t="str">
            <v>税务</v>
          </cell>
          <cell r="C227" t="str">
            <v>叶家慧</v>
          </cell>
          <cell r="D227">
            <v>2</v>
          </cell>
          <cell r="E227">
            <v>275</v>
          </cell>
          <cell r="F227">
            <v>0</v>
          </cell>
          <cell r="G227" t="str">
            <v/>
          </cell>
          <cell r="H227">
            <v>585</v>
          </cell>
          <cell r="I227">
            <v>2.5</v>
          </cell>
          <cell r="J227" t="str">
            <v>A</v>
          </cell>
          <cell r="K227">
            <v>860</v>
          </cell>
          <cell r="L227">
            <v>2.5</v>
          </cell>
          <cell r="O227">
            <v>1</v>
          </cell>
          <cell r="P227">
            <v>0.1</v>
          </cell>
          <cell r="W227">
            <v>1</v>
          </cell>
          <cell r="X227">
            <v>0.1</v>
          </cell>
          <cell r="AG227">
            <v>0</v>
          </cell>
          <cell r="AH227">
            <v>0</v>
          </cell>
          <cell r="AT227">
            <v>0</v>
          </cell>
          <cell r="AW227">
            <v>4.6</v>
          </cell>
        </row>
        <row r="228">
          <cell r="A228">
            <v>223</v>
          </cell>
          <cell r="B228" t="str">
            <v>税务</v>
          </cell>
          <cell r="C228" t="str">
            <v>叶黎静</v>
          </cell>
          <cell r="D228">
            <v>2</v>
          </cell>
          <cell r="E228">
            <v>524</v>
          </cell>
          <cell r="F228">
            <v>1</v>
          </cell>
          <cell r="G228" t="str">
            <v>B</v>
          </cell>
          <cell r="H228">
            <v>240</v>
          </cell>
          <cell r="I228">
            <v>1.5</v>
          </cell>
          <cell r="J228" t="str">
            <v>B</v>
          </cell>
          <cell r="K228">
            <v>764</v>
          </cell>
          <cell r="L228">
            <v>2.5</v>
          </cell>
          <cell r="O228">
            <v>1</v>
          </cell>
          <cell r="P228">
            <v>0.1</v>
          </cell>
          <cell r="W228">
            <v>1</v>
          </cell>
          <cell r="X228">
            <v>0.1</v>
          </cell>
          <cell r="AG228">
            <v>0</v>
          </cell>
          <cell r="AH228">
            <v>0</v>
          </cell>
          <cell r="AT228">
            <v>0</v>
          </cell>
          <cell r="AW228">
            <v>4.6</v>
          </cell>
        </row>
        <row r="229">
          <cell r="A229">
            <v>224</v>
          </cell>
          <cell r="B229" t="str">
            <v>税务</v>
          </cell>
          <cell r="C229" t="str">
            <v>张伟强</v>
          </cell>
          <cell r="E229" t="str">
            <v/>
          </cell>
          <cell r="F229" t="str">
            <v/>
          </cell>
          <cell r="G229" t="str">
            <v/>
          </cell>
          <cell r="H229" t="str">
            <v/>
          </cell>
          <cell r="I229" t="str">
            <v/>
          </cell>
          <cell r="J229" t="str">
            <v/>
          </cell>
          <cell r="K229" t="str">
            <v/>
          </cell>
          <cell r="L229" t="str">
            <v/>
          </cell>
          <cell r="O229" t="str">
            <v/>
          </cell>
          <cell r="P229" t="str">
            <v/>
          </cell>
          <cell r="W229">
            <v>0</v>
          </cell>
          <cell r="X229">
            <v>0</v>
          </cell>
          <cell r="AG229">
            <v>0</v>
          </cell>
          <cell r="AH229">
            <v>0</v>
          </cell>
          <cell r="AT229">
            <v>0</v>
          </cell>
          <cell r="AW229">
            <v>0</v>
          </cell>
        </row>
        <row r="230">
          <cell r="A230">
            <v>225</v>
          </cell>
          <cell r="B230" t="str">
            <v>税务</v>
          </cell>
          <cell r="C230" t="str">
            <v>张玉琴</v>
          </cell>
          <cell r="D230">
            <v>2</v>
          </cell>
          <cell r="E230">
            <v>433</v>
          </cell>
          <cell r="F230">
            <v>1</v>
          </cell>
          <cell r="G230" t="str">
            <v>B</v>
          </cell>
          <cell r="H230">
            <v>0</v>
          </cell>
          <cell r="I230">
            <v>0</v>
          </cell>
          <cell r="J230" t="str">
            <v/>
          </cell>
          <cell r="K230">
            <v>433</v>
          </cell>
          <cell r="L230">
            <v>1</v>
          </cell>
          <cell r="O230" t="str">
            <v/>
          </cell>
          <cell r="P230" t="str">
            <v/>
          </cell>
          <cell r="W230">
            <v>0</v>
          </cell>
          <cell r="X230">
            <v>0</v>
          </cell>
          <cell r="AG230">
            <v>0</v>
          </cell>
          <cell r="AH230">
            <v>0</v>
          </cell>
          <cell r="AT230">
            <v>0</v>
          </cell>
          <cell r="AW230">
            <v>3</v>
          </cell>
        </row>
        <row r="231">
          <cell r="A231">
            <v>226</v>
          </cell>
          <cell r="B231" t="str">
            <v>税务</v>
          </cell>
          <cell r="C231" t="str">
            <v>周登云</v>
          </cell>
          <cell r="E231" t="str">
            <v/>
          </cell>
          <cell r="F231" t="str">
            <v/>
          </cell>
          <cell r="G231" t="str">
            <v/>
          </cell>
          <cell r="H231" t="str">
            <v/>
          </cell>
          <cell r="I231" t="str">
            <v/>
          </cell>
          <cell r="J231" t="str">
            <v/>
          </cell>
          <cell r="K231" t="str">
            <v/>
          </cell>
          <cell r="L231" t="str">
            <v/>
          </cell>
          <cell r="O231" t="str">
            <v/>
          </cell>
          <cell r="P231" t="str">
            <v/>
          </cell>
          <cell r="W231">
            <v>0</v>
          </cell>
          <cell r="X231">
            <v>0</v>
          </cell>
          <cell r="AG231">
            <v>0</v>
          </cell>
          <cell r="AH231">
            <v>0</v>
          </cell>
          <cell r="AT231">
            <v>0</v>
          </cell>
          <cell r="AW231">
            <v>0</v>
          </cell>
        </row>
        <row r="232">
          <cell r="A232">
            <v>227</v>
          </cell>
          <cell r="B232" t="str">
            <v>税务</v>
          </cell>
          <cell r="C232" t="str">
            <v>周澜</v>
          </cell>
          <cell r="E232">
            <v>0</v>
          </cell>
          <cell r="F232">
            <v>0</v>
          </cell>
          <cell r="G232" t="str">
            <v/>
          </cell>
          <cell r="H232">
            <v>1562</v>
          </cell>
          <cell r="I232">
            <v>2.5</v>
          </cell>
          <cell r="J232" t="str">
            <v>A</v>
          </cell>
          <cell r="K232">
            <v>1562</v>
          </cell>
          <cell r="L232">
            <v>2.5</v>
          </cell>
          <cell r="O232" t="str">
            <v/>
          </cell>
          <cell r="P232" t="str">
            <v/>
          </cell>
          <cell r="W232">
            <v>0</v>
          </cell>
          <cell r="X232">
            <v>0</v>
          </cell>
          <cell r="AG232">
            <v>0</v>
          </cell>
          <cell r="AH232">
            <v>0</v>
          </cell>
          <cell r="AT232">
            <v>0</v>
          </cell>
          <cell r="AW232">
            <v>2.5</v>
          </cell>
        </row>
        <row r="233">
          <cell r="A233">
            <v>228</v>
          </cell>
          <cell r="B233" t="str">
            <v>税务</v>
          </cell>
          <cell r="C233" t="str">
            <v>庄白纯</v>
          </cell>
          <cell r="D233">
            <v>2</v>
          </cell>
          <cell r="E233">
            <v>655</v>
          </cell>
          <cell r="F233">
            <v>2</v>
          </cell>
          <cell r="G233" t="str">
            <v>A</v>
          </cell>
          <cell r="H233">
            <v>234</v>
          </cell>
          <cell r="I233">
            <v>1.5</v>
          </cell>
          <cell r="J233" t="str">
            <v>B</v>
          </cell>
          <cell r="K233">
            <v>889</v>
          </cell>
          <cell r="L233">
            <v>3.5</v>
          </cell>
          <cell r="O233" t="str">
            <v/>
          </cell>
          <cell r="P233" t="str">
            <v/>
          </cell>
          <cell r="W233">
            <v>0</v>
          </cell>
          <cell r="X233">
            <v>0</v>
          </cell>
          <cell r="AG233">
            <v>0</v>
          </cell>
          <cell r="AH233">
            <v>0</v>
          </cell>
          <cell r="AT233">
            <v>0</v>
          </cell>
          <cell r="AW233">
            <v>5.5</v>
          </cell>
        </row>
        <row r="234">
          <cell r="A234">
            <v>229</v>
          </cell>
          <cell r="B234" t="str">
            <v>税务</v>
          </cell>
          <cell r="C234" t="str">
            <v>庄凤娟</v>
          </cell>
          <cell r="D234">
            <v>2</v>
          </cell>
          <cell r="E234" t="str">
            <v/>
          </cell>
          <cell r="F234" t="str">
            <v/>
          </cell>
          <cell r="G234" t="str">
            <v/>
          </cell>
          <cell r="H234" t="str">
            <v/>
          </cell>
          <cell r="I234" t="str">
            <v/>
          </cell>
          <cell r="J234" t="str">
            <v/>
          </cell>
          <cell r="K234" t="str">
            <v/>
          </cell>
          <cell r="L234" t="str">
            <v/>
          </cell>
          <cell r="O234" t="str">
            <v/>
          </cell>
          <cell r="P234" t="str">
            <v/>
          </cell>
          <cell r="W234">
            <v>0</v>
          </cell>
          <cell r="X234">
            <v>0</v>
          </cell>
          <cell r="AG234">
            <v>0</v>
          </cell>
          <cell r="AH234">
            <v>0</v>
          </cell>
          <cell r="AT234">
            <v>0</v>
          </cell>
          <cell r="AW234">
            <v>2</v>
          </cell>
        </row>
        <row r="235">
          <cell r="A235">
            <v>230</v>
          </cell>
          <cell r="B235" t="str">
            <v>税务</v>
          </cell>
          <cell r="C235" t="str">
            <v>庄晓楠</v>
          </cell>
          <cell r="D235">
            <v>2</v>
          </cell>
          <cell r="E235">
            <v>837</v>
          </cell>
          <cell r="F235">
            <v>2</v>
          </cell>
          <cell r="G235" t="str">
            <v>A</v>
          </cell>
          <cell r="H235">
            <v>0</v>
          </cell>
          <cell r="I235">
            <v>0</v>
          </cell>
          <cell r="J235" t="str">
            <v/>
          </cell>
          <cell r="K235">
            <v>837</v>
          </cell>
          <cell r="L235">
            <v>2</v>
          </cell>
          <cell r="O235">
            <v>1</v>
          </cell>
          <cell r="P235">
            <v>0.1</v>
          </cell>
          <cell r="W235">
            <v>1</v>
          </cell>
          <cell r="X235">
            <v>0.1</v>
          </cell>
          <cell r="AG235">
            <v>0</v>
          </cell>
          <cell r="AH235">
            <v>0</v>
          </cell>
          <cell r="AT235">
            <v>0</v>
          </cell>
          <cell r="AW235">
            <v>4.1</v>
          </cell>
        </row>
        <row r="236">
          <cell r="A236">
            <v>231</v>
          </cell>
          <cell r="B236" t="str">
            <v>税务</v>
          </cell>
          <cell r="C236" t="str">
            <v>庄雅清</v>
          </cell>
          <cell r="D236">
            <v>2</v>
          </cell>
          <cell r="E236">
            <v>417</v>
          </cell>
          <cell r="F236">
            <v>1</v>
          </cell>
          <cell r="G236" t="str">
            <v>B</v>
          </cell>
          <cell r="H236">
            <v>259</v>
          </cell>
          <cell r="I236">
            <v>1.5</v>
          </cell>
          <cell r="J236" t="str">
            <v>B</v>
          </cell>
          <cell r="K236">
            <v>676</v>
          </cell>
          <cell r="L236">
            <v>2.5</v>
          </cell>
          <cell r="O236" t="str">
            <v/>
          </cell>
          <cell r="P236" t="str">
            <v/>
          </cell>
          <cell r="W236">
            <v>0</v>
          </cell>
          <cell r="X236">
            <v>0</v>
          </cell>
          <cell r="AG236">
            <v>0</v>
          </cell>
          <cell r="AH236">
            <v>0</v>
          </cell>
          <cell r="AT236">
            <v>0</v>
          </cell>
          <cell r="AW236">
            <v>4.5</v>
          </cell>
        </row>
        <row r="237">
          <cell r="A237">
            <v>232</v>
          </cell>
          <cell r="B237" t="str">
            <v>税务</v>
          </cell>
          <cell r="C237" t="str">
            <v>庄莹莹</v>
          </cell>
          <cell r="E237" t="str">
            <v/>
          </cell>
          <cell r="F237" t="str">
            <v/>
          </cell>
          <cell r="G237" t="str">
            <v/>
          </cell>
          <cell r="H237" t="str">
            <v/>
          </cell>
          <cell r="I237" t="str">
            <v/>
          </cell>
          <cell r="J237" t="str">
            <v/>
          </cell>
          <cell r="K237" t="str">
            <v/>
          </cell>
          <cell r="L237" t="str">
            <v/>
          </cell>
          <cell r="O237" t="str">
            <v/>
          </cell>
          <cell r="P237" t="str">
            <v/>
          </cell>
          <cell r="W237">
            <v>0</v>
          </cell>
          <cell r="X237">
            <v>0</v>
          </cell>
          <cell r="AG237">
            <v>0</v>
          </cell>
          <cell r="AH237">
            <v>0</v>
          </cell>
          <cell r="AT237">
            <v>0</v>
          </cell>
          <cell r="AW237">
            <v>0</v>
          </cell>
        </row>
        <row r="238">
          <cell r="A238">
            <v>233</v>
          </cell>
          <cell r="B238" t="str">
            <v>税务</v>
          </cell>
          <cell r="C238" t="str">
            <v>林昕颖</v>
          </cell>
          <cell r="D238">
            <v>2</v>
          </cell>
          <cell r="E238">
            <v>19</v>
          </cell>
          <cell r="F238">
            <v>0</v>
          </cell>
          <cell r="G238" t="str">
            <v/>
          </cell>
          <cell r="H238">
            <v>0</v>
          </cell>
          <cell r="I238">
            <v>0</v>
          </cell>
          <cell r="J238" t="str">
            <v/>
          </cell>
          <cell r="K238">
            <v>19</v>
          </cell>
          <cell r="L238" t="str">
            <v/>
          </cell>
          <cell r="O238">
            <v>2</v>
          </cell>
          <cell r="P238">
            <v>0.2</v>
          </cell>
          <cell r="W238">
            <v>2</v>
          </cell>
          <cell r="X238">
            <v>0.2</v>
          </cell>
          <cell r="AG238">
            <v>0</v>
          </cell>
          <cell r="AH238">
            <v>0</v>
          </cell>
          <cell r="AT238">
            <v>0</v>
          </cell>
          <cell r="AW238">
            <v>2.2</v>
          </cell>
        </row>
        <row r="239">
          <cell r="A239">
            <v>234</v>
          </cell>
          <cell r="B239" t="str">
            <v>税务</v>
          </cell>
          <cell r="C239" t="str">
            <v>刘莹宗</v>
          </cell>
          <cell r="E239">
            <v>435</v>
          </cell>
          <cell r="F239">
            <v>1</v>
          </cell>
          <cell r="G239" t="str">
            <v>B</v>
          </cell>
          <cell r="H239">
            <v>0</v>
          </cell>
          <cell r="I239">
            <v>0</v>
          </cell>
          <cell r="J239" t="str">
            <v/>
          </cell>
          <cell r="K239">
            <v>435</v>
          </cell>
          <cell r="L239">
            <v>1</v>
          </cell>
          <cell r="O239" t="str">
            <v/>
          </cell>
          <cell r="P239" t="str">
            <v/>
          </cell>
          <cell r="W239">
            <v>0</v>
          </cell>
          <cell r="X239">
            <v>0</v>
          </cell>
          <cell r="AG239">
            <v>0</v>
          </cell>
          <cell r="AH239">
            <v>0</v>
          </cell>
          <cell r="AT239">
            <v>0</v>
          </cell>
          <cell r="AW239">
            <v>1</v>
          </cell>
        </row>
        <row r="240">
          <cell r="A240">
            <v>235</v>
          </cell>
          <cell r="B240" t="str">
            <v>税务</v>
          </cell>
          <cell r="C240" t="str">
            <v>蔡树榕</v>
          </cell>
          <cell r="E240" t="str">
            <v/>
          </cell>
          <cell r="F240" t="str">
            <v/>
          </cell>
          <cell r="G240" t="str">
            <v/>
          </cell>
          <cell r="H240" t="str">
            <v/>
          </cell>
          <cell r="I240" t="str">
            <v/>
          </cell>
          <cell r="J240" t="str">
            <v/>
          </cell>
          <cell r="K240" t="str">
            <v/>
          </cell>
          <cell r="L240" t="str">
            <v/>
          </cell>
          <cell r="O240" t="str">
            <v/>
          </cell>
          <cell r="P240" t="str">
            <v/>
          </cell>
          <cell r="W240">
            <v>0</v>
          </cell>
          <cell r="X240">
            <v>0</v>
          </cell>
          <cell r="AG240">
            <v>0</v>
          </cell>
          <cell r="AH240">
            <v>0</v>
          </cell>
          <cell r="AW240">
            <v>0</v>
          </cell>
        </row>
        <row r="241">
          <cell r="A241">
            <v>236</v>
          </cell>
          <cell r="B241" t="str">
            <v>税务</v>
          </cell>
          <cell r="C241" t="str">
            <v>陈丽丽</v>
          </cell>
          <cell r="E241">
            <v>737</v>
          </cell>
          <cell r="F241">
            <v>2</v>
          </cell>
          <cell r="G241" t="str">
            <v>A</v>
          </cell>
          <cell r="H241">
            <v>0</v>
          </cell>
          <cell r="I241">
            <v>0</v>
          </cell>
          <cell r="J241" t="str">
            <v/>
          </cell>
          <cell r="K241">
            <v>737</v>
          </cell>
          <cell r="L241">
            <v>2</v>
          </cell>
          <cell r="O241" t="str">
            <v/>
          </cell>
          <cell r="P241" t="str">
            <v/>
          </cell>
          <cell r="W241">
            <v>0</v>
          </cell>
          <cell r="X241">
            <v>0</v>
          </cell>
          <cell r="AG241">
            <v>0</v>
          </cell>
          <cell r="AH241">
            <v>0</v>
          </cell>
          <cell r="AW241">
            <v>2</v>
          </cell>
        </row>
        <row r="242">
          <cell r="A242">
            <v>237</v>
          </cell>
          <cell r="B242" t="str">
            <v>婚姻登记</v>
          </cell>
          <cell r="C242" t="str">
            <v>许宝婷</v>
          </cell>
          <cell r="E242">
            <v>2016</v>
          </cell>
          <cell r="F242">
            <v>2</v>
          </cell>
          <cell r="G242" t="str">
            <v>A</v>
          </cell>
          <cell r="H242">
            <v>0</v>
          </cell>
          <cell r="I242">
            <v>0</v>
          </cell>
          <cell r="J242" t="str">
            <v/>
          </cell>
          <cell r="K242">
            <v>2016</v>
          </cell>
          <cell r="L242">
            <v>2</v>
          </cell>
          <cell r="O242" t="str">
            <v/>
          </cell>
          <cell r="P242" t="str">
            <v/>
          </cell>
          <cell r="W242">
            <v>0</v>
          </cell>
          <cell r="X242">
            <v>0</v>
          </cell>
          <cell r="AG242">
            <v>0</v>
          </cell>
          <cell r="AH242">
            <v>0</v>
          </cell>
          <cell r="AS242">
            <v>1</v>
          </cell>
          <cell r="AT242">
            <v>0.5</v>
          </cell>
          <cell r="AW242">
            <v>2.5</v>
          </cell>
        </row>
        <row r="243">
          <cell r="A243">
            <v>238</v>
          </cell>
          <cell r="B243" t="str">
            <v>婚姻登记</v>
          </cell>
          <cell r="C243" t="str">
            <v>邱阿雅</v>
          </cell>
          <cell r="D243">
            <v>2</v>
          </cell>
          <cell r="E243">
            <v>1171</v>
          </cell>
          <cell r="F243">
            <v>2</v>
          </cell>
          <cell r="G243" t="str">
            <v>A</v>
          </cell>
          <cell r="H243">
            <v>0</v>
          </cell>
          <cell r="I243">
            <v>0</v>
          </cell>
          <cell r="J243" t="str">
            <v/>
          </cell>
          <cell r="K243">
            <v>1171</v>
          </cell>
          <cell r="L243">
            <v>2</v>
          </cell>
          <cell r="O243" t="str">
            <v/>
          </cell>
          <cell r="P243" t="str">
            <v/>
          </cell>
          <cell r="W243">
            <v>0</v>
          </cell>
          <cell r="X243">
            <v>0</v>
          </cell>
          <cell r="AG243">
            <v>0</v>
          </cell>
          <cell r="AH243">
            <v>0</v>
          </cell>
          <cell r="AT243">
            <v>0</v>
          </cell>
          <cell r="AW243">
            <v>4</v>
          </cell>
        </row>
        <row r="244">
          <cell r="A244">
            <v>239</v>
          </cell>
          <cell r="B244" t="str">
            <v>婚姻登记</v>
          </cell>
          <cell r="C244" t="str">
            <v>丁依琳</v>
          </cell>
          <cell r="D244">
            <v>2</v>
          </cell>
          <cell r="E244">
            <v>530</v>
          </cell>
          <cell r="F244">
            <v>1</v>
          </cell>
          <cell r="G244" t="str">
            <v>B</v>
          </cell>
          <cell r="H244">
            <v>0</v>
          </cell>
          <cell r="I244">
            <v>0</v>
          </cell>
          <cell r="J244" t="str">
            <v/>
          </cell>
          <cell r="K244">
            <v>530</v>
          </cell>
          <cell r="L244">
            <v>1</v>
          </cell>
          <cell r="O244">
            <v>3</v>
          </cell>
          <cell r="P244">
            <v>0.3</v>
          </cell>
          <cell r="W244">
            <v>3</v>
          </cell>
          <cell r="X244">
            <v>0.3</v>
          </cell>
          <cell r="AG244">
            <v>0</v>
          </cell>
          <cell r="AH244">
            <v>0</v>
          </cell>
          <cell r="AS244">
            <v>6</v>
          </cell>
          <cell r="AT244">
            <v>3</v>
          </cell>
          <cell r="AW244">
            <v>6.3</v>
          </cell>
        </row>
        <row r="245">
          <cell r="A245">
            <v>240</v>
          </cell>
          <cell r="B245" t="str">
            <v>婚姻登记</v>
          </cell>
          <cell r="C245" t="str">
            <v>林施敏</v>
          </cell>
          <cell r="D245">
            <v>2</v>
          </cell>
          <cell r="E245">
            <v>505</v>
          </cell>
          <cell r="F245">
            <v>1</v>
          </cell>
          <cell r="G245" t="str">
            <v>B</v>
          </cell>
          <cell r="H245">
            <v>0</v>
          </cell>
          <cell r="I245">
            <v>0</v>
          </cell>
          <cell r="J245" t="str">
            <v/>
          </cell>
          <cell r="K245">
            <v>505</v>
          </cell>
          <cell r="L245">
            <v>1</v>
          </cell>
          <cell r="O245">
            <v>1</v>
          </cell>
          <cell r="P245">
            <v>0.1</v>
          </cell>
          <cell r="U245">
            <v>1</v>
          </cell>
          <cell r="V245">
            <v>0.1</v>
          </cell>
          <cell r="W245">
            <v>2</v>
          </cell>
          <cell r="X245">
            <v>0.2</v>
          </cell>
          <cell r="AG245">
            <v>0</v>
          </cell>
          <cell r="AH245">
            <v>0</v>
          </cell>
          <cell r="AS245">
            <v>4</v>
          </cell>
          <cell r="AT245">
            <v>2</v>
          </cell>
          <cell r="AW245">
            <v>5.2</v>
          </cell>
        </row>
        <row r="246">
          <cell r="A246">
            <v>241</v>
          </cell>
          <cell r="B246" t="str">
            <v>婚姻登记</v>
          </cell>
          <cell r="C246" t="str">
            <v>林玉燕</v>
          </cell>
          <cell r="D246">
            <v>2</v>
          </cell>
          <cell r="E246">
            <v>528</v>
          </cell>
          <cell r="F246">
            <v>1</v>
          </cell>
          <cell r="G246" t="str">
            <v>B</v>
          </cell>
          <cell r="H246">
            <v>0</v>
          </cell>
          <cell r="I246">
            <v>0</v>
          </cell>
          <cell r="J246" t="str">
            <v/>
          </cell>
          <cell r="K246">
            <v>528</v>
          </cell>
          <cell r="L246">
            <v>1</v>
          </cell>
          <cell r="O246">
            <v>1</v>
          </cell>
          <cell r="P246">
            <v>0.1</v>
          </cell>
          <cell r="W246">
            <v>1</v>
          </cell>
          <cell r="X246">
            <v>0.1</v>
          </cell>
          <cell r="AG246">
            <v>0</v>
          </cell>
          <cell r="AH246">
            <v>0</v>
          </cell>
          <cell r="AS246">
            <v>2</v>
          </cell>
          <cell r="AT246">
            <v>1</v>
          </cell>
          <cell r="AW246">
            <v>4.1</v>
          </cell>
        </row>
        <row r="247">
          <cell r="A247">
            <v>242</v>
          </cell>
          <cell r="B247" t="str">
            <v>婚姻登记</v>
          </cell>
          <cell r="C247" t="str">
            <v>林昭颖</v>
          </cell>
          <cell r="D247">
            <v>2</v>
          </cell>
          <cell r="E247">
            <v>419</v>
          </cell>
          <cell r="F247">
            <v>1</v>
          </cell>
          <cell r="G247" t="str">
            <v>B</v>
          </cell>
          <cell r="H247">
            <v>0</v>
          </cell>
          <cell r="I247">
            <v>0</v>
          </cell>
          <cell r="J247" t="str">
            <v/>
          </cell>
          <cell r="K247">
            <v>419</v>
          </cell>
          <cell r="L247">
            <v>1</v>
          </cell>
          <cell r="O247">
            <v>1</v>
          </cell>
          <cell r="P247">
            <v>0.1</v>
          </cell>
          <cell r="W247">
            <v>1</v>
          </cell>
          <cell r="X247">
            <v>0.1</v>
          </cell>
          <cell r="AG247">
            <v>0</v>
          </cell>
          <cell r="AH247">
            <v>0</v>
          </cell>
          <cell r="AS247">
            <v>5</v>
          </cell>
          <cell r="AT247">
            <v>2.5</v>
          </cell>
          <cell r="AW247">
            <v>5.6</v>
          </cell>
        </row>
        <row r="248">
          <cell r="A248">
            <v>243</v>
          </cell>
          <cell r="B248" t="str">
            <v>婚姻登记</v>
          </cell>
          <cell r="C248" t="str">
            <v>许泽森</v>
          </cell>
          <cell r="D248">
            <v>2</v>
          </cell>
          <cell r="E248">
            <v>545</v>
          </cell>
          <cell r="F248">
            <v>1</v>
          </cell>
          <cell r="G248" t="str">
            <v>B</v>
          </cell>
          <cell r="H248">
            <v>0</v>
          </cell>
          <cell r="I248">
            <v>0</v>
          </cell>
          <cell r="J248" t="str">
            <v/>
          </cell>
          <cell r="K248">
            <v>545</v>
          </cell>
          <cell r="L248">
            <v>1</v>
          </cell>
          <cell r="O248">
            <v>2</v>
          </cell>
          <cell r="P248">
            <v>0.3</v>
          </cell>
          <cell r="W248">
            <v>2</v>
          </cell>
          <cell r="X248">
            <v>0.3</v>
          </cell>
          <cell r="AG248">
            <v>0</v>
          </cell>
          <cell r="AH248">
            <v>0</v>
          </cell>
          <cell r="AS248">
            <v>4</v>
          </cell>
          <cell r="AT248">
            <v>2</v>
          </cell>
          <cell r="AW248">
            <v>5.3</v>
          </cell>
        </row>
        <row r="249">
          <cell r="A249">
            <v>244</v>
          </cell>
          <cell r="B249" t="str">
            <v>不动产登记</v>
          </cell>
          <cell r="C249" t="str">
            <v>翁信托</v>
          </cell>
          <cell r="E249">
            <v>51</v>
          </cell>
          <cell r="F249">
            <v>0</v>
          </cell>
          <cell r="G249" t="str">
            <v/>
          </cell>
          <cell r="H249">
            <v>60</v>
          </cell>
          <cell r="I249">
            <v>0</v>
          </cell>
          <cell r="J249" t="str">
            <v/>
          </cell>
          <cell r="K249">
            <v>111</v>
          </cell>
          <cell r="L249" t="str">
            <v/>
          </cell>
          <cell r="O249" t="str">
            <v/>
          </cell>
          <cell r="P249" t="str">
            <v/>
          </cell>
          <cell r="W249">
            <v>0</v>
          </cell>
          <cell r="X249">
            <v>0</v>
          </cell>
          <cell r="AG249">
            <v>0</v>
          </cell>
          <cell r="AH249">
            <v>0</v>
          </cell>
          <cell r="AP249">
            <v>1</v>
          </cell>
          <cell r="AQ249">
            <v>1</v>
          </cell>
          <cell r="AT249">
            <v>0</v>
          </cell>
          <cell r="AW249">
            <v>1</v>
          </cell>
        </row>
        <row r="250">
          <cell r="A250">
            <v>245</v>
          </cell>
          <cell r="B250" t="str">
            <v>不动产登记</v>
          </cell>
          <cell r="C250" t="str">
            <v>李玉红</v>
          </cell>
          <cell r="E250">
            <v>0</v>
          </cell>
          <cell r="F250">
            <v>0</v>
          </cell>
          <cell r="G250" t="str">
            <v/>
          </cell>
          <cell r="H250">
            <v>1039</v>
          </cell>
          <cell r="I250">
            <v>2.5</v>
          </cell>
          <cell r="J250" t="str">
            <v>A</v>
          </cell>
          <cell r="K250">
            <v>1039</v>
          </cell>
          <cell r="L250">
            <v>2.5</v>
          </cell>
          <cell r="O250" t="str">
            <v/>
          </cell>
          <cell r="P250" t="str">
            <v/>
          </cell>
          <cell r="W250">
            <v>0</v>
          </cell>
          <cell r="X250">
            <v>0</v>
          </cell>
          <cell r="AG250">
            <v>0</v>
          </cell>
          <cell r="AH250">
            <v>0</v>
          </cell>
          <cell r="AT250">
            <v>0</v>
          </cell>
          <cell r="AW250">
            <v>2.5</v>
          </cell>
        </row>
        <row r="251">
          <cell r="A251">
            <v>246</v>
          </cell>
          <cell r="B251" t="str">
            <v>不动产登记</v>
          </cell>
          <cell r="C251" t="str">
            <v>李振声</v>
          </cell>
          <cell r="E251">
            <v>0</v>
          </cell>
          <cell r="F251">
            <v>0</v>
          </cell>
          <cell r="G251" t="str">
            <v/>
          </cell>
          <cell r="H251">
            <v>10694</v>
          </cell>
          <cell r="I251">
            <v>2.5</v>
          </cell>
          <cell r="J251" t="str">
            <v>A</v>
          </cell>
          <cell r="K251">
            <v>10694</v>
          </cell>
          <cell r="L251">
            <v>2.5</v>
          </cell>
          <cell r="O251" t="str">
            <v/>
          </cell>
          <cell r="P251" t="str">
            <v/>
          </cell>
          <cell r="W251">
            <v>0</v>
          </cell>
          <cell r="X251">
            <v>0</v>
          </cell>
          <cell r="AG251">
            <v>0</v>
          </cell>
          <cell r="AH251">
            <v>0</v>
          </cell>
          <cell r="AT251">
            <v>0</v>
          </cell>
          <cell r="AW251">
            <v>2.5</v>
          </cell>
        </row>
        <row r="252">
          <cell r="A252">
            <v>247</v>
          </cell>
          <cell r="B252" t="str">
            <v>不动产登记</v>
          </cell>
          <cell r="C252" t="str">
            <v>吴明坤</v>
          </cell>
          <cell r="E252">
            <v>17</v>
          </cell>
          <cell r="F252">
            <v>0</v>
          </cell>
          <cell r="G252" t="str">
            <v/>
          </cell>
          <cell r="H252">
            <v>771</v>
          </cell>
          <cell r="I252">
            <v>2.5</v>
          </cell>
          <cell r="J252" t="str">
            <v>A</v>
          </cell>
          <cell r="K252">
            <v>788</v>
          </cell>
          <cell r="L252">
            <v>2.5</v>
          </cell>
          <cell r="O252" t="str">
            <v/>
          </cell>
          <cell r="P252" t="str">
            <v/>
          </cell>
          <cell r="W252">
            <v>0</v>
          </cell>
          <cell r="X252">
            <v>0</v>
          </cell>
          <cell r="AG252">
            <v>0</v>
          </cell>
          <cell r="AH252">
            <v>0</v>
          </cell>
          <cell r="AT252">
            <v>0</v>
          </cell>
          <cell r="AW252">
            <v>2.5</v>
          </cell>
        </row>
        <row r="253">
          <cell r="A253">
            <v>248</v>
          </cell>
          <cell r="B253" t="str">
            <v>不动产登记</v>
          </cell>
          <cell r="C253" t="str">
            <v>陈文艺</v>
          </cell>
          <cell r="E253">
            <v>0</v>
          </cell>
          <cell r="F253">
            <v>0</v>
          </cell>
          <cell r="G253" t="str">
            <v/>
          </cell>
          <cell r="H253">
            <v>8316</v>
          </cell>
          <cell r="I253">
            <v>2.5</v>
          </cell>
          <cell r="J253" t="str">
            <v>A</v>
          </cell>
          <cell r="K253">
            <v>8316</v>
          </cell>
          <cell r="L253">
            <v>2.5</v>
          </cell>
          <cell r="O253" t="str">
            <v/>
          </cell>
          <cell r="P253" t="str">
            <v/>
          </cell>
          <cell r="W253">
            <v>0</v>
          </cell>
          <cell r="X253">
            <v>0</v>
          </cell>
          <cell r="AG253">
            <v>0</v>
          </cell>
          <cell r="AH253">
            <v>0</v>
          </cell>
          <cell r="AT253">
            <v>0</v>
          </cell>
          <cell r="AW253">
            <v>2.5</v>
          </cell>
        </row>
        <row r="254">
          <cell r="A254">
            <v>249</v>
          </cell>
          <cell r="B254" t="str">
            <v>不动产登记</v>
          </cell>
          <cell r="C254" t="str">
            <v>陈金镀</v>
          </cell>
          <cell r="E254">
            <v>30</v>
          </cell>
          <cell r="F254">
            <v>0</v>
          </cell>
          <cell r="G254" t="str">
            <v/>
          </cell>
          <cell r="H254">
            <v>356</v>
          </cell>
          <cell r="I254">
            <v>1.5</v>
          </cell>
          <cell r="J254" t="str">
            <v>B</v>
          </cell>
          <cell r="K254">
            <v>386</v>
          </cell>
          <cell r="L254">
            <v>1.5</v>
          </cell>
          <cell r="O254" t="str">
            <v/>
          </cell>
          <cell r="P254" t="str">
            <v/>
          </cell>
          <cell r="W254">
            <v>0</v>
          </cell>
          <cell r="X254">
            <v>0</v>
          </cell>
          <cell r="AG254">
            <v>0</v>
          </cell>
          <cell r="AH254">
            <v>0</v>
          </cell>
          <cell r="AT254">
            <v>0</v>
          </cell>
          <cell r="AW254">
            <v>1.5</v>
          </cell>
        </row>
        <row r="255">
          <cell r="A255">
            <v>250</v>
          </cell>
          <cell r="B255" t="str">
            <v>不动产登记</v>
          </cell>
          <cell r="C255" t="str">
            <v>陈祖雷</v>
          </cell>
          <cell r="E255">
            <v>0</v>
          </cell>
          <cell r="F255">
            <v>0</v>
          </cell>
          <cell r="G255" t="str">
            <v/>
          </cell>
          <cell r="H255">
            <v>224</v>
          </cell>
          <cell r="I255">
            <v>1.5</v>
          </cell>
          <cell r="J255" t="str">
            <v>B</v>
          </cell>
          <cell r="K255">
            <v>224</v>
          </cell>
          <cell r="L255">
            <v>1.5</v>
          </cell>
          <cell r="O255" t="str">
            <v/>
          </cell>
          <cell r="P255" t="str">
            <v/>
          </cell>
          <cell r="W255">
            <v>0</v>
          </cell>
          <cell r="X255">
            <v>0</v>
          </cell>
          <cell r="AG255">
            <v>0</v>
          </cell>
          <cell r="AH255">
            <v>0</v>
          </cell>
          <cell r="AT255">
            <v>0</v>
          </cell>
          <cell r="AW255">
            <v>1.5</v>
          </cell>
        </row>
        <row r="256">
          <cell r="A256">
            <v>251</v>
          </cell>
          <cell r="B256" t="str">
            <v>不动产登记</v>
          </cell>
          <cell r="C256" t="str">
            <v>林伟毅</v>
          </cell>
          <cell r="E256">
            <v>0</v>
          </cell>
          <cell r="F256">
            <v>0</v>
          </cell>
          <cell r="G256" t="str">
            <v/>
          </cell>
          <cell r="H256">
            <v>0</v>
          </cell>
          <cell r="I256">
            <v>0</v>
          </cell>
          <cell r="J256" t="str">
            <v/>
          </cell>
          <cell r="K256">
            <v>0</v>
          </cell>
          <cell r="L256" t="str">
            <v/>
          </cell>
          <cell r="O256" t="str">
            <v/>
          </cell>
          <cell r="P256" t="str">
            <v/>
          </cell>
          <cell r="W256">
            <v>0</v>
          </cell>
          <cell r="X256">
            <v>0</v>
          </cell>
          <cell r="AG256">
            <v>0</v>
          </cell>
          <cell r="AH256">
            <v>0</v>
          </cell>
          <cell r="AT256">
            <v>0</v>
          </cell>
          <cell r="AW256">
            <v>0</v>
          </cell>
        </row>
        <row r="257">
          <cell r="A257">
            <v>252</v>
          </cell>
          <cell r="B257" t="str">
            <v>不动产登记</v>
          </cell>
          <cell r="C257" t="str">
            <v>颜剑青</v>
          </cell>
          <cell r="E257">
            <v>20</v>
          </cell>
          <cell r="F257">
            <v>0</v>
          </cell>
          <cell r="G257" t="str">
            <v/>
          </cell>
          <cell r="H257">
            <v>1005</v>
          </cell>
          <cell r="I257">
            <v>2.5</v>
          </cell>
          <cell r="J257" t="str">
            <v>A</v>
          </cell>
          <cell r="K257">
            <v>1025</v>
          </cell>
          <cell r="L257">
            <v>2.5</v>
          </cell>
          <cell r="O257" t="str">
            <v/>
          </cell>
          <cell r="P257" t="str">
            <v/>
          </cell>
          <cell r="W257">
            <v>0</v>
          </cell>
          <cell r="X257">
            <v>0</v>
          </cell>
          <cell r="AG257">
            <v>0</v>
          </cell>
          <cell r="AH257">
            <v>0</v>
          </cell>
          <cell r="AT257">
            <v>0</v>
          </cell>
          <cell r="AW257">
            <v>2.5</v>
          </cell>
        </row>
        <row r="258">
          <cell r="A258">
            <v>253</v>
          </cell>
          <cell r="B258" t="str">
            <v>不动产登记</v>
          </cell>
          <cell r="C258" t="str">
            <v>颜映红</v>
          </cell>
          <cell r="E258">
            <v>0</v>
          </cell>
          <cell r="F258">
            <v>0</v>
          </cell>
          <cell r="G258" t="str">
            <v/>
          </cell>
          <cell r="H258">
            <v>2311</v>
          </cell>
          <cell r="I258">
            <v>2.5</v>
          </cell>
          <cell r="J258" t="str">
            <v>A</v>
          </cell>
          <cell r="K258">
            <v>2311</v>
          </cell>
          <cell r="L258">
            <v>2.5</v>
          </cell>
          <cell r="O258" t="str">
            <v/>
          </cell>
          <cell r="P258" t="str">
            <v/>
          </cell>
          <cell r="W258">
            <v>0</v>
          </cell>
          <cell r="X258">
            <v>0</v>
          </cell>
          <cell r="AG258">
            <v>0</v>
          </cell>
          <cell r="AH258">
            <v>0</v>
          </cell>
          <cell r="AT258">
            <v>0</v>
          </cell>
          <cell r="AW258">
            <v>2.5</v>
          </cell>
        </row>
        <row r="259">
          <cell r="A259">
            <v>254</v>
          </cell>
          <cell r="B259" t="str">
            <v>不动产登记</v>
          </cell>
          <cell r="C259" t="str">
            <v>张志明</v>
          </cell>
          <cell r="E259">
            <v>9</v>
          </cell>
          <cell r="F259">
            <v>0</v>
          </cell>
          <cell r="G259" t="str">
            <v/>
          </cell>
          <cell r="H259">
            <v>739</v>
          </cell>
          <cell r="I259">
            <v>2.5</v>
          </cell>
          <cell r="J259" t="str">
            <v>A</v>
          </cell>
          <cell r="K259">
            <v>748</v>
          </cell>
          <cell r="L259">
            <v>2.5</v>
          </cell>
          <cell r="O259" t="str">
            <v/>
          </cell>
          <cell r="P259" t="str">
            <v/>
          </cell>
          <cell r="W259">
            <v>0</v>
          </cell>
          <cell r="X259">
            <v>0</v>
          </cell>
          <cell r="AG259">
            <v>0</v>
          </cell>
          <cell r="AH259">
            <v>0</v>
          </cell>
          <cell r="AT259">
            <v>0</v>
          </cell>
          <cell r="AW259">
            <v>2.5</v>
          </cell>
        </row>
        <row r="260">
          <cell r="A260">
            <v>255</v>
          </cell>
          <cell r="B260" t="str">
            <v>不动产登记</v>
          </cell>
          <cell r="C260" t="str">
            <v>郑杭凤</v>
          </cell>
          <cell r="E260">
            <v>27</v>
          </cell>
          <cell r="F260">
            <v>0</v>
          </cell>
          <cell r="G260" t="str">
            <v/>
          </cell>
          <cell r="H260">
            <v>864</v>
          </cell>
          <cell r="I260">
            <v>2.5</v>
          </cell>
          <cell r="J260" t="str">
            <v>A</v>
          </cell>
          <cell r="K260">
            <v>891</v>
          </cell>
          <cell r="L260">
            <v>2.5</v>
          </cell>
          <cell r="O260" t="str">
            <v/>
          </cell>
          <cell r="P260" t="str">
            <v/>
          </cell>
          <cell r="W260">
            <v>0</v>
          </cell>
          <cell r="X260">
            <v>0</v>
          </cell>
          <cell r="AG260">
            <v>0</v>
          </cell>
          <cell r="AH260">
            <v>0</v>
          </cell>
          <cell r="AT260">
            <v>0</v>
          </cell>
          <cell r="AW260">
            <v>2.5</v>
          </cell>
        </row>
        <row r="261">
          <cell r="A261">
            <v>256</v>
          </cell>
          <cell r="B261" t="str">
            <v>不动产登记</v>
          </cell>
          <cell r="C261" t="str">
            <v>朱胜利</v>
          </cell>
          <cell r="E261">
            <v>0</v>
          </cell>
          <cell r="F261">
            <v>0</v>
          </cell>
          <cell r="G261" t="str">
            <v/>
          </cell>
          <cell r="H261">
            <v>24</v>
          </cell>
          <cell r="I261">
            <v>0</v>
          </cell>
          <cell r="J261" t="str">
            <v/>
          </cell>
          <cell r="K261">
            <v>24</v>
          </cell>
          <cell r="L261" t="str">
            <v/>
          </cell>
          <cell r="O261" t="str">
            <v/>
          </cell>
          <cell r="P261" t="str">
            <v/>
          </cell>
          <cell r="W261">
            <v>0</v>
          </cell>
          <cell r="X261">
            <v>0</v>
          </cell>
          <cell r="AG261">
            <v>0</v>
          </cell>
          <cell r="AH261">
            <v>0</v>
          </cell>
          <cell r="AT261">
            <v>0</v>
          </cell>
          <cell r="AW261">
            <v>0</v>
          </cell>
        </row>
        <row r="262">
          <cell r="A262">
            <v>257</v>
          </cell>
          <cell r="B262" t="str">
            <v>不动产登记</v>
          </cell>
          <cell r="C262" t="str">
            <v>蔡心怡</v>
          </cell>
          <cell r="D262">
            <v>2</v>
          </cell>
          <cell r="E262">
            <v>210</v>
          </cell>
          <cell r="F262">
            <v>0</v>
          </cell>
          <cell r="G262" t="str">
            <v/>
          </cell>
          <cell r="H262">
            <v>576</v>
          </cell>
          <cell r="I262">
            <v>2.5</v>
          </cell>
          <cell r="J262" t="str">
            <v>A</v>
          </cell>
          <cell r="K262">
            <v>786</v>
          </cell>
          <cell r="L262">
            <v>2.5</v>
          </cell>
          <cell r="O262">
            <v>1</v>
          </cell>
          <cell r="P262">
            <v>0.1</v>
          </cell>
          <cell r="U262">
            <v>2</v>
          </cell>
          <cell r="V262">
            <v>0.2</v>
          </cell>
          <cell r="W262">
            <v>3</v>
          </cell>
          <cell r="X262">
            <v>0.3</v>
          </cell>
          <cell r="AG262">
            <v>0</v>
          </cell>
          <cell r="AH262">
            <v>0</v>
          </cell>
          <cell r="AT262">
            <v>0</v>
          </cell>
          <cell r="AW262">
            <v>4.8</v>
          </cell>
        </row>
        <row r="263">
          <cell r="A263">
            <v>258</v>
          </cell>
          <cell r="B263" t="str">
            <v>不动产登记</v>
          </cell>
          <cell r="C263" t="str">
            <v>蔡雅玲</v>
          </cell>
          <cell r="D263">
            <v>2</v>
          </cell>
          <cell r="E263">
            <v>0</v>
          </cell>
          <cell r="F263">
            <v>0</v>
          </cell>
          <cell r="G263" t="str">
            <v/>
          </cell>
          <cell r="H263">
            <v>0</v>
          </cell>
          <cell r="I263">
            <v>0</v>
          </cell>
          <cell r="J263" t="str">
            <v/>
          </cell>
          <cell r="K263">
            <v>0</v>
          </cell>
          <cell r="L263" t="str">
            <v/>
          </cell>
          <cell r="O263" t="str">
            <v/>
          </cell>
          <cell r="P263" t="str">
            <v/>
          </cell>
          <cell r="U263">
            <v>2</v>
          </cell>
          <cell r="V263">
            <v>0.2</v>
          </cell>
          <cell r="W263">
            <v>2</v>
          </cell>
          <cell r="X263">
            <v>0.2</v>
          </cell>
          <cell r="AG263">
            <v>0</v>
          </cell>
          <cell r="AH263">
            <v>0</v>
          </cell>
          <cell r="AS263">
            <v>4</v>
          </cell>
          <cell r="AT263">
            <v>2</v>
          </cell>
          <cell r="AW263">
            <v>4.2</v>
          </cell>
        </row>
        <row r="264">
          <cell r="A264">
            <v>259</v>
          </cell>
          <cell r="B264" t="str">
            <v>不动产登记</v>
          </cell>
          <cell r="C264" t="str">
            <v>曾全奎</v>
          </cell>
          <cell r="D264">
            <v>2</v>
          </cell>
          <cell r="E264">
            <v>0</v>
          </cell>
          <cell r="F264">
            <v>0</v>
          </cell>
          <cell r="G264" t="str">
            <v/>
          </cell>
          <cell r="H264">
            <v>0</v>
          </cell>
          <cell r="I264">
            <v>0</v>
          </cell>
          <cell r="J264" t="str">
            <v/>
          </cell>
          <cell r="K264">
            <v>0</v>
          </cell>
          <cell r="L264" t="str">
            <v/>
          </cell>
          <cell r="O264" t="str">
            <v/>
          </cell>
          <cell r="P264" t="str">
            <v/>
          </cell>
          <cell r="W264">
            <v>0</v>
          </cell>
          <cell r="X264">
            <v>0</v>
          </cell>
          <cell r="AG264">
            <v>0</v>
          </cell>
          <cell r="AH264">
            <v>0</v>
          </cell>
          <cell r="AT264">
            <v>0</v>
          </cell>
          <cell r="AW264">
            <v>2</v>
          </cell>
        </row>
        <row r="265">
          <cell r="A265">
            <v>260</v>
          </cell>
          <cell r="B265" t="str">
            <v>不动产登记</v>
          </cell>
          <cell r="C265" t="str">
            <v>陈炳林</v>
          </cell>
          <cell r="D265">
            <v>2</v>
          </cell>
          <cell r="E265">
            <v>231</v>
          </cell>
          <cell r="F265">
            <v>0</v>
          </cell>
          <cell r="G265" t="str">
            <v/>
          </cell>
          <cell r="H265">
            <v>947</v>
          </cell>
          <cell r="I265">
            <v>2.5</v>
          </cell>
          <cell r="J265" t="str">
            <v>A</v>
          </cell>
          <cell r="K265">
            <v>1178</v>
          </cell>
          <cell r="L265">
            <v>2.5</v>
          </cell>
          <cell r="O265">
            <v>2</v>
          </cell>
          <cell r="P265">
            <v>0.3</v>
          </cell>
          <cell r="U265">
            <v>1</v>
          </cell>
          <cell r="V265">
            <v>0.1</v>
          </cell>
          <cell r="W265">
            <v>3</v>
          </cell>
          <cell r="X265">
            <v>0.4</v>
          </cell>
          <cell r="AG265">
            <v>0</v>
          </cell>
          <cell r="AH265">
            <v>0</v>
          </cell>
          <cell r="AS265">
            <v>2</v>
          </cell>
          <cell r="AT265">
            <v>1</v>
          </cell>
          <cell r="AW265">
            <v>5.9</v>
          </cell>
        </row>
        <row r="266">
          <cell r="A266">
            <v>261</v>
          </cell>
          <cell r="B266" t="str">
            <v>不动产登记</v>
          </cell>
          <cell r="C266" t="str">
            <v>陈妍妍</v>
          </cell>
          <cell r="D266">
            <v>2</v>
          </cell>
          <cell r="E266">
            <v>207</v>
          </cell>
          <cell r="F266">
            <v>0</v>
          </cell>
          <cell r="G266" t="str">
            <v/>
          </cell>
          <cell r="H266">
            <v>533</v>
          </cell>
          <cell r="I266">
            <v>2.5</v>
          </cell>
          <cell r="J266" t="str">
            <v>A</v>
          </cell>
          <cell r="K266">
            <v>740</v>
          </cell>
          <cell r="L266">
            <v>2.5</v>
          </cell>
          <cell r="O266">
            <v>1</v>
          </cell>
          <cell r="P266">
            <v>0.1</v>
          </cell>
          <cell r="W266">
            <v>1</v>
          </cell>
          <cell r="X266">
            <v>0.1</v>
          </cell>
          <cell r="AG266">
            <v>0</v>
          </cell>
          <cell r="AH266">
            <v>0</v>
          </cell>
          <cell r="AS266">
            <v>2</v>
          </cell>
          <cell r="AT266">
            <v>1</v>
          </cell>
          <cell r="AW266">
            <v>5.6</v>
          </cell>
        </row>
        <row r="267">
          <cell r="A267">
            <v>262</v>
          </cell>
          <cell r="B267" t="str">
            <v>不动产登记</v>
          </cell>
          <cell r="C267" t="str">
            <v>高少琳</v>
          </cell>
          <cell r="D267">
            <v>2</v>
          </cell>
          <cell r="E267">
            <v>0</v>
          </cell>
          <cell r="F267">
            <v>0</v>
          </cell>
          <cell r="G267" t="str">
            <v/>
          </cell>
          <cell r="H267">
            <v>320</v>
          </cell>
          <cell r="I267">
            <v>1.5</v>
          </cell>
          <cell r="J267" t="str">
            <v>B</v>
          </cell>
          <cell r="K267">
            <v>320</v>
          </cell>
          <cell r="L267">
            <v>1.5</v>
          </cell>
          <cell r="O267">
            <v>1</v>
          </cell>
          <cell r="P267">
            <v>0.1</v>
          </cell>
          <cell r="W267">
            <v>1</v>
          </cell>
          <cell r="X267">
            <v>0.1</v>
          </cell>
          <cell r="AG267">
            <v>0</v>
          </cell>
          <cell r="AH267">
            <v>0</v>
          </cell>
          <cell r="AS267">
            <v>2</v>
          </cell>
          <cell r="AT267">
            <v>1</v>
          </cell>
          <cell r="AW267">
            <v>4.6</v>
          </cell>
        </row>
        <row r="268">
          <cell r="A268">
            <v>263</v>
          </cell>
          <cell r="B268" t="str">
            <v>不动产登记</v>
          </cell>
          <cell r="C268" t="str">
            <v>辜思茹</v>
          </cell>
          <cell r="D268">
            <v>2</v>
          </cell>
          <cell r="E268">
            <v>506</v>
          </cell>
          <cell r="F268">
            <v>1</v>
          </cell>
          <cell r="G268" t="str">
            <v>B</v>
          </cell>
          <cell r="H268">
            <v>731</v>
          </cell>
          <cell r="I268">
            <v>2.5</v>
          </cell>
          <cell r="J268" t="str">
            <v>A</v>
          </cell>
          <cell r="K268">
            <v>1237</v>
          </cell>
          <cell r="L268">
            <v>3.5</v>
          </cell>
          <cell r="O268" t="str">
            <v/>
          </cell>
          <cell r="P268" t="str">
            <v/>
          </cell>
          <cell r="W268">
            <v>0</v>
          </cell>
          <cell r="X268">
            <v>0</v>
          </cell>
          <cell r="AG268">
            <v>0</v>
          </cell>
          <cell r="AH268">
            <v>0</v>
          </cell>
          <cell r="AT268">
            <v>0</v>
          </cell>
          <cell r="AW268">
            <v>5.5</v>
          </cell>
        </row>
        <row r="269">
          <cell r="A269">
            <v>264</v>
          </cell>
          <cell r="B269" t="str">
            <v>不动产登记</v>
          </cell>
          <cell r="C269" t="str">
            <v>洪依晴</v>
          </cell>
          <cell r="D269">
            <v>2</v>
          </cell>
          <cell r="E269">
            <v>0</v>
          </cell>
          <cell r="F269">
            <v>0</v>
          </cell>
          <cell r="G269" t="str">
            <v/>
          </cell>
          <cell r="H269">
            <v>413</v>
          </cell>
          <cell r="I269">
            <v>1.5</v>
          </cell>
          <cell r="J269" t="str">
            <v>B</v>
          </cell>
          <cell r="K269">
            <v>413</v>
          </cell>
          <cell r="L269">
            <v>1.5</v>
          </cell>
          <cell r="O269" t="str">
            <v/>
          </cell>
          <cell r="P269" t="str">
            <v/>
          </cell>
          <cell r="W269">
            <v>0</v>
          </cell>
          <cell r="X269">
            <v>0</v>
          </cell>
          <cell r="AG269">
            <v>0</v>
          </cell>
          <cell r="AH269">
            <v>0</v>
          </cell>
          <cell r="AS269">
            <v>3</v>
          </cell>
          <cell r="AT269">
            <v>1.5</v>
          </cell>
          <cell r="AW269">
            <v>5</v>
          </cell>
        </row>
        <row r="270">
          <cell r="A270">
            <v>265</v>
          </cell>
          <cell r="B270" t="str">
            <v>不动产登记</v>
          </cell>
          <cell r="C270" t="str">
            <v>黄嘉慧</v>
          </cell>
          <cell r="D270">
            <v>2</v>
          </cell>
          <cell r="E270">
            <v>0</v>
          </cell>
          <cell r="F270">
            <v>0</v>
          </cell>
          <cell r="G270" t="str">
            <v/>
          </cell>
          <cell r="H270">
            <v>1797</v>
          </cell>
          <cell r="I270">
            <v>2.5</v>
          </cell>
          <cell r="J270" t="str">
            <v>A</v>
          </cell>
          <cell r="K270">
            <v>1797</v>
          </cell>
          <cell r="L270">
            <v>2.5</v>
          </cell>
          <cell r="O270">
            <v>3</v>
          </cell>
          <cell r="P270">
            <v>0.3</v>
          </cell>
          <cell r="U270">
            <v>1</v>
          </cell>
          <cell r="V270">
            <v>0.1</v>
          </cell>
          <cell r="W270">
            <v>4</v>
          </cell>
          <cell r="X270">
            <v>0.4</v>
          </cell>
          <cell r="AG270">
            <v>0</v>
          </cell>
          <cell r="AH270">
            <v>0</v>
          </cell>
          <cell r="AM270">
            <v>2</v>
          </cell>
          <cell r="AS270">
            <v>3</v>
          </cell>
          <cell r="AT270">
            <v>1.5</v>
          </cell>
          <cell r="AW270">
            <v>8.4</v>
          </cell>
        </row>
        <row r="271">
          <cell r="A271">
            <v>266</v>
          </cell>
          <cell r="B271" t="str">
            <v>不动产登记</v>
          </cell>
          <cell r="C271" t="str">
            <v>黄雅雯</v>
          </cell>
          <cell r="D271">
            <v>2</v>
          </cell>
          <cell r="E271">
            <v>26</v>
          </cell>
          <cell r="F271">
            <v>0</v>
          </cell>
          <cell r="G271" t="str">
            <v/>
          </cell>
          <cell r="H271">
            <v>451</v>
          </cell>
          <cell r="I271">
            <v>1.5</v>
          </cell>
          <cell r="J271" t="str">
            <v>B</v>
          </cell>
          <cell r="K271">
            <v>477</v>
          </cell>
          <cell r="L271">
            <v>1.5</v>
          </cell>
          <cell r="O271">
            <v>1</v>
          </cell>
          <cell r="P271">
            <v>0.1</v>
          </cell>
          <cell r="W271">
            <v>1</v>
          </cell>
          <cell r="X271">
            <v>0.1</v>
          </cell>
          <cell r="AG271">
            <v>0</v>
          </cell>
          <cell r="AH271">
            <v>0</v>
          </cell>
          <cell r="AS271">
            <v>3</v>
          </cell>
          <cell r="AT271">
            <v>1.5</v>
          </cell>
          <cell r="AW271">
            <v>5.1</v>
          </cell>
        </row>
        <row r="272">
          <cell r="A272">
            <v>267</v>
          </cell>
          <cell r="B272" t="str">
            <v>不动产登记</v>
          </cell>
          <cell r="C272" t="str">
            <v>李毅</v>
          </cell>
          <cell r="D272">
            <v>2</v>
          </cell>
          <cell r="E272">
            <v>10</v>
          </cell>
          <cell r="F272">
            <v>0</v>
          </cell>
          <cell r="G272" t="str">
            <v/>
          </cell>
          <cell r="H272">
            <v>423</v>
          </cell>
          <cell r="I272">
            <v>1.5</v>
          </cell>
          <cell r="J272" t="str">
            <v>B</v>
          </cell>
          <cell r="K272">
            <v>433</v>
          </cell>
          <cell r="L272">
            <v>1.5</v>
          </cell>
          <cell r="O272">
            <v>1</v>
          </cell>
          <cell r="P272">
            <v>0.1</v>
          </cell>
          <cell r="W272">
            <v>1</v>
          </cell>
          <cell r="X272">
            <v>0.1</v>
          </cell>
          <cell r="AG272">
            <v>0</v>
          </cell>
          <cell r="AH272">
            <v>0</v>
          </cell>
          <cell r="AS272">
            <v>3</v>
          </cell>
          <cell r="AT272">
            <v>1.5</v>
          </cell>
          <cell r="AW272">
            <v>5.1</v>
          </cell>
        </row>
        <row r="273">
          <cell r="A273">
            <v>268</v>
          </cell>
          <cell r="B273" t="str">
            <v>不动产登记</v>
          </cell>
          <cell r="C273" t="str">
            <v>林修养</v>
          </cell>
          <cell r="D273">
            <v>2</v>
          </cell>
          <cell r="E273">
            <v>28</v>
          </cell>
          <cell r="F273">
            <v>0</v>
          </cell>
          <cell r="G273" t="str">
            <v/>
          </cell>
          <cell r="H273">
            <v>350</v>
          </cell>
          <cell r="I273">
            <v>1.5</v>
          </cell>
          <cell r="J273" t="str">
            <v>B</v>
          </cell>
          <cell r="K273">
            <v>378</v>
          </cell>
          <cell r="L273">
            <v>1.5</v>
          </cell>
          <cell r="O273" t="str">
            <v/>
          </cell>
          <cell r="P273" t="str">
            <v/>
          </cell>
          <cell r="S273">
            <v>1</v>
          </cell>
          <cell r="T273">
            <v>0.5</v>
          </cell>
          <cell r="W273">
            <v>1</v>
          </cell>
          <cell r="X273">
            <v>0.5</v>
          </cell>
          <cell r="AG273">
            <v>0</v>
          </cell>
          <cell r="AH273">
            <v>0</v>
          </cell>
          <cell r="AS273">
            <v>3</v>
          </cell>
          <cell r="AT273">
            <v>1.5</v>
          </cell>
          <cell r="AW273">
            <v>5.5</v>
          </cell>
        </row>
        <row r="274">
          <cell r="A274">
            <v>269</v>
          </cell>
          <cell r="B274" t="str">
            <v>不动产登记</v>
          </cell>
          <cell r="C274" t="str">
            <v>刘巧燕</v>
          </cell>
          <cell r="D274">
            <v>2</v>
          </cell>
          <cell r="E274">
            <v>0</v>
          </cell>
          <cell r="F274">
            <v>0</v>
          </cell>
          <cell r="G274" t="str">
            <v/>
          </cell>
          <cell r="H274">
            <v>0</v>
          </cell>
          <cell r="I274">
            <v>0</v>
          </cell>
          <cell r="J274" t="str">
            <v/>
          </cell>
          <cell r="K274">
            <v>0</v>
          </cell>
          <cell r="L274" t="str">
            <v/>
          </cell>
          <cell r="O274" t="str">
            <v/>
          </cell>
          <cell r="P274" t="str">
            <v/>
          </cell>
          <cell r="W274">
            <v>0</v>
          </cell>
          <cell r="X274">
            <v>0</v>
          </cell>
          <cell r="AG274">
            <v>0</v>
          </cell>
          <cell r="AH274">
            <v>0</v>
          </cell>
          <cell r="AS274">
            <v>2</v>
          </cell>
          <cell r="AT274">
            <v>1</v>
          </cell>
          <cell r="AW274">
            <v>3</v>
          </cell>
        </row>
        <row r="275">
          <cell r="A275">
            <v>270</v>
          </cell>
          <cell r="B275" t="str">
            <v>不动产登记</v>
          </cell>
          <cell r="C275" t="str">
            <v>邱晶晶</v>
          </cell>
          <cell r="D275">
            <v>2</v>
          </cell>
          <cell r="E275">
            <v>0</v>
          </cell>
          <cell r="F275">
            <v>0</v>
          </cell>
          <cell r="G275" t="str">
            <v/>
          </cell>
          <cell r="H275">
            <v>403</v>
          </cell>
          <cell r="I275">
            <v>2</v>
          </cell>
          <cell r="J275" t="str">
            <v>B+</v>
          </cell>
          <cell r="K275">
            <v>403</v>
          </cell>
          <cell r="L275">
            <v>2</v>
          </cell>
          <cell r="O275">
            <v>1</v>
          </cell>
          <cell r="P275">
            <v>0.1</v>
          </cell>
          <cell r="U275">
            <v>1</v>
          </cell>
          <cell r="V275">
            <v>0.1</v>
          </cell>
          <cell r="W275">
            <v>2</v>
          </cell>
          <cell r="X275">
            <v>0.2</v>
          </cell>
          <cell r="AG275">
            <v>0</v>
          </cell>
          <cell r="AH275">
            <v>0</v>
          </cell>
          <cell r="AS275">
            <v>2</v>
          </cell>
          <cell r="AT275">
            <v>1</v>
          </cell>
          <cell r="AW275">
            <v>5.2</v>
          </cell>
        </row>
        <row r="276">
          <cell r="A276">
            <v>271</v>
          </cell>
          <cell r="B276" t="str">
            <v>不动产登记</v>
          </cell>
          <cell r="C276" t="str">
            <v>施晓芳</v>
          </cell>
          <cell r="D276">
            <v>2</v>
          </cell>
          <cell r="E276">
            <v>0</v>
          </cell>
          <cell r="F276">
            <v>0</v>
          </cell>
          <cell r="G276" t="str">
            <v/>
          </cell>
          <cell r="H276">
            <v>1824</v>
          </cell>
          <cell r="I276">
            <v>2.5</v>
          </cell>
          <cell r="J276" t="str">
            <v>A</v>
          </cell>
          <cell r="K276">
            <v>1824</v>
          </cell>
          <cell r="L276">
            <v>2.5</v>
          </cell>
          <cell r="O276">
            <v>1</v>
          </cell>
          <cell r="P276">
            <v>0.1</v>
          </cell>
          <cell r="W276">
            <v>1</v>
          </cell>
          <cell r="X276">
            <v>0.1</v>
          </cell>
          <cell r="AG276">
            <v>0</v>
          </cell>
          <cell r="AH276">
            <v>0</v>
          </cell>
          <cell r="AS276">
            <v>2</v>
          </cell>
          <cell r="AT276">
            <v>1</v>
          </cell>
          <cell r="AW276">
            <v>5.6</v>
          </cell>
        </row>
        <row r="277">
          <cell r="A277">
            <v>272</v>
          </cell>
          <cell r="B277" t="str">
            <v>不动产登记</v>
          </cell>
          <cell r="C277" t="str">
            <v>吴鸿池</v>
          </cell>
          <cell r="D277">
            <v>2</v>
          </cell>
          <cell r="E277">
            <v>0</v>
          </cell>
          <cell r="F277">
            <v>0</v>
          </cell>
          <cell r="G277" t="str">
            <v/>
          </cell>
          <cell r="H277">
            <v>0</v>
          </cell>
          <cell r="I277">
            <v>0</v>
          </cell>
          <cell r="J277" t="str">
            <v/>
          </cell>
          <cell r="K277">
            <v>0</v>
          </cell>
          <cell r="L277" t="str">
            <v/>
          </cell>
          <cell r="O277">
            <v>1</v>
          </cell>
          <cell r="P277">
            <v>0.1</v>
          </cell>
          <cell r="U277">
            <v>1</v>
          </cell>
          <cell r="V277">
            <v>0.1</v>
          </cell>
          <cell r="W277">
            <v>2</v>
          </cell>
          <cell r="X277">
            <v>0.2</v>
          </cell>
          <cell r="AG277">
            <v>0</v>
          </cell>
          <cell r="AH277">
            <v>0</v>
          </cell>
          <cell r="AS277">
            <v>2</v>
          </cell>
          <cell r="AT277">
            <v>1</v>
          </cell>
          <cell r="AW277">
            <v>3.2</v>
          </cell>
        </row>
        <row r="278">
          <cell r="A278">
            <v>273</v>
          </cell>
          <cell r="B278" t="str">
            <v>不动产登记</v>
          </cell>
          <cell r="C278" t="str">
            <v>许玉佩</v>
          </cell>
          <cell r="D278">
            <v>2</v>
          </cell>
          <cell r="E278">
            <v>0</v>
          </cell>
          <cell r="F278">
            <v>0</v>
          </cell>
          <cell r="G278" t="str">
            <v/>
          </cell>
          <cell r="H278">
            <v>5</v>
          </cell>
          <cell r="I278">
            <v>0</v>
          </cell>
          <cell r="J278" t="str">
            <v/>
          </cell>
          <cell r="K278">
            <v>5</v>
          </cell>
          <cell r="L278" t="str">
            <v/>
          </cell>
          <cell r="O278" t="str">
            <v/>
          </cell>
          <cell r="P278" t="str">
            <v/>
          </cell>
          <cell r="W278">
            <v>0</v>
          </cell>
          <cell r="X278">
            <v>0</v>
          </cell>
          <cell r="AG278">
            <v>0</v>
          </cell>
          <cell r="AH278">
            <v>0</v>
          </cell>
          <cell r="AM278">
            <v>2</v>
          </cell>
          <cell r="AS278">
            <v>2</v>
          </cell>
          <cell r="AT278">
            <v>1</v>
          </cell>
          <cell r="AW278">
            <v>5</v>
          </cell>
        </row>
        <row r="279">
          <cell r="A279">
            <v>274</v>
          </cell>
          <cell r="B279" t="str">
            <v>不动产登记</v>
          </cell>
          <cell r="C279" t="str">
            <v>杨雅莉</v>
          </cell>
          <cell r="D279">
            <v>2</v>
          </cell>
          <cell r="E279">
            <v>0</v>
          </cell>
          <cell r="F279">
            <v>0</v>
          </cell>
          <cell r="G279" t="str">
            <v/>
          </cell>
          <cell r="H279">
            <v>1760</v>
          </cell>
          <cell r="I279">
            <v>2.5</v>
          </cell>
          <cell r="J279" t="str">
            <v>A</v>
          </cell>
          <cell r="K279">
            <v>1760</v>
          </cell>
          <cell r="L279">
            <v>2.5</v>
          </cell>
          <cell r="O279">
            <v>2</v>
          </cell>
          <cell r="P279">
            <v>0.2</v>
          </cell>
          <cell r="U279">
            <v>2</v>
          </cell>
          <cell r="V279">
            <v>0.2</v>
          </cell>
          <cell r="W279">
            <v>4</v>
          </cell>
          <cell r="X279">
            <v>0.4</v>
          </cell>
          <cell r="AG279">
            <v>0</v>
          </cell>
          <cell r="AH279">
            <v>0</v>
          </cell>
          <cell r="AS279">
            <v>2</v>
          </cell>
          <cell r="AT279">
            <v>1</v>
          </cell>
          <cell r="AW279">
            <v>5.9</v>
          </cell>
        </row>
        <row r="280">
          <cell r="A280">
            <v>275</v>
          </cell>
          <cell r="B280" t="str">
            <v>不动产登记</v>
          </cell>
          <cell r="C280" t="str">
            <v>庄清勇</v>
          </cell>
          <cell r="D280">
            <v>2</v>
          </cell>
          <cell r="E280">
            <v>384</v>
          </cell>
          <cell r="F280">
            <v>1</v>
          </cell>
          <cell r="G280" t="str">
            <v>B</v>
          </cell>
          <cell r="H280">
            <v>907</v>
          </cell>
          <cell r="I280">
            <v>2.5</v>
          </cell>
          <cell r="J280" t="str">
            <v>A</v>
          </cell>
          <cell r="K280">
            <v>1291</v>
          </cell>
          <cell r="L280">
            <v>3.5</v>
          </cell>
          <cell r="O280">
            <v>11</v>
          </cell>
          <cell r="P280">
            <v>1.1</v>
          </cell>
          <cell r="W280">
            <v>11</v>
          </cell>
          <cell r="X280">
            <v>1.1</v>
          </cell>
          <cell r="AG280">
            <v>0</v>
          </cell>
          <cell r="AH280">
            <v>0</v>
          </cell>
          <cell r="AS280">
            <v>2</v>
          </cell>
          <cell r="AT280">
            <v>1</v>
          </cell>
          <cell r="AW280">
            <v>7.6</v>
          </cell>
        </row>
        <row r="281">
          <cell r="A281">
            <v>276</v>
          </cell>
          <cell r="B281" t="str">
            <v>不动产登记</v>
          </cell>
          <cell r="C281" t="str">
            <v>庄奕勤</v>
          </cell>
          <cell r="D281">
            <v>2</v>
          </cell>
          <cell r="E281">
            <v>0</v>
          </cell>
          <cell r="F281">
            <v>0</v>
          </cell>
          <cell r="G281" t="str">
            <v/>
          </cell>
          <cell r="H281">
            <v>0</v>
          </cell>
          <cell r="I281">
            <v>0</v>
          </cell>
          <cell r="J281" t="str">
            <v/>
          </cell>
          <cell r="K281">
            <v>0</v>
          </cell>
          <cell r="L281" t="str">
            <v/>
          </cell>
          <cell r="O281" t="str">
            <v/>
          </cell>
          <cell r="P281" t="str">
            <v/>
          </cell>
          <cell r="W281">
            <v>0</v>
          </cell>
          <cell r="X281">
            <v>0</v>
          </cell>
          <cell r="AG281">
            <v>0</v>
          </cell>
          <cell r="AH281">
            <v>0</v>
          </cell>
          <cell r="AM281">
            <v>2</v>
          </cell>
          <cell r="AS281">
            <v>2</v>
          </cell>
          <cell r="AT281">
            <v>1</v>
          </cell>
          <cell r="AW281">
            <v>5</v>
          </cell>
        </row>
        <row r="282">
          <cell r="A282">
            <v>277</v>
          </cell>
          <cell r="B282" t="str">
            <v>不动产登记</v>
          </cell>
          <cell r="C282" t="str">
            <v>庄永强</v>
          </cell>
          <cell r="D282">
            <v>2</v>
          </cell>
          <cell r="E282">
            <v>0</v>
          </cell>
          <cell r="F282">
            <v>0</v>
          </cell>
          <cell r="G282" t="str">
            <v/>
          </cell>
          <cell r="H282">
            <v>0</v>
          </cell>
          <cell r="I282">
            <v>0</v>
          </cell>
          <cell r="J282" t="str">
            <v/>
          </cell>
          <cell r="K282">
            <v>0</v>
          </cell>
          <cell r="L282" t="str">
            <v/>
          </cell>
          <cell r="O282" t="str">
            <v/>
          </cell>
          <cell r="P282" t="str">
            <v/>
          </cell>
          <cell r="W282">
            <v>0</v>
          </cell>
          <cell r="X282">
            <v>0</v>
          </cell>
          <cell r="AG282">
            <v>0</v>
          </cell>
          <cell r="AH282">
            <v>0</v>
          </cell>
          <cell r="AS282">
            <v>4</v>
          </cell>
          <cell r="AT282">
            <v>2</v>
          </cell>
          <cell r="AW282">
            <v>4</v>
          </cell>
        </row>
        <row r="283">
          <cell r="A283">
            <v>278</v>
          </cell>
          <cell r="B283" t="str">
            <v>公证</v>
          </cell>
          <cell r="C283" t="str">
            <v>陈晓荣</v>
          </cell>
          <cell r="E283" t="str">
            <v/>
          </cell>
          <cell r="F283" t="str">
            <v/>
          </cell>
          <cell r="G283" t="str">
            <v/>
          </cell>
          <cell r="H283" t="str">
            <v/>
          </cell>
          <cell r="I283" t="str">
            <v/>
          </cell>
          <cell r="J283" t="str">
            <v/>
          </cell>
          <cell r="K283" t="str">
            <v/>
          </cell>
          <cell r="L283" t="str">
            <v/>
          </cell>
          <cell r="O283" t="str">
            <v/>
          </cell>
          <cell r="P283" t="str">
            <v/>
          </cell>
          <cell r="W283">
            <v>0</v>
          </cell>
          <cell r="X283">
            <v>0</v>
          </cell>
          <cell r="AG283">
            <v>0</v>
          </cell>
          <cell r="AH283">
            <v>0</v>
          </cell>
          <cell r="AT283">
            <v>0</v>
          </cell>
          <cell r="AW283">
            <v>0</v>
          </cell>
        </row>
        <row r="284">
          <cell r="A284">
            <v>279</v>
          </cell>
          <cell r="B284" t="str">
            <v>公证</v>
          </cell>
          <cell r="C284" t="str">
            <v>王亚娇</v>
          </cell>
          <cell r="E284" t="str">
            <v/>
          </cell>
          <cell r="F284" t="str">
            <v/>
          </cell>
          <cell r="G284" t="str">
            <v/>
          </cell>
          <cell r="H284" t="str">
            <v/>
          </cell>
          <cell r="I284" t="str">
            <v/>
          </cell>
          <cell r="J284" t="str">
            <v/>
          </cell>
          <cell r="K284" t="str">
            <v/>
          </cell>
          <cell r="L284" t="str">
            <v/>
          </cell>
          <cell r="O284" t="str">
            <v/>
          </cell>
          <cell r="P284" t="str">
            <v/>
          </cell>
          <cell r="Q284">
            <v>2</v>
          </cell>
          <cell r="R284">
            <v>1</v>
          </cell>
          <cell r="W284">
            <v>2</v>
          </cell>
          <cell r="X284">
            <v>1</v>
          </cell>
          <cell r="AG284">
            <v>0</v>
          </cell>
          <cell r="AH284">
            <v>0</v>
          </cell>
          <cell r="AT284">
            <v>0</v>
          </cell>
          <cell r="AW284">
            <v>1</v>
          </cell>
        </row>
        <row r="285">
          <cell r="A285">
            <v>280</v>
          </cell>
          <cell r="B285" t="str">
            <v>公证</v>
          </cell>
          <cell r="C285" t="str">
            <v>范晋源</v>
          </cell>
          <cell r="D285">
            <v>2</v>
          </cell>
          <cell r="E285">
            <v>0</v>
          </cell>
          <cell r="F285">
            <v>0</v>
          </cell>
          <cell r="G285" t="str">
            <v/>
          </cell>
          <cell r="H285">
            <v>211</v>
          </cell>
          <cell r="I285">
            <v>1.5</v>
          </cell>
          <cell r="J285" t="str">
            <v>B</v>
          </cell>
          <cell r="K285">
            <v>211</v>
          </cell>
          <cell r="L285">
            <v>1.5</v>
          </cell>
          <cell r="O285">
            <v>2</v>
          </cell>
          <cell r="P285">
            <v>0.2</v>
          </cell>
          <cell r="W285">
            <v>2</v>
          </cell>
          <cell r="X285">
            <v>0.2</v>
          </cell>
          <cell r="AG285">
            <v>0</v>
          </cell>
          <cell r="AH285">
            <v>0</v>
          </cell>
          <cell r="AT285">
            <v>0</v>
          </cell>
          <cell r="AW285">
            <v>3.7</v>
          </cell>
        </row>
        <row r="286">
          <cell r="A286">
            <v>281</v>
          </cell>
          <cell r="B286" t="str">
            <v>公证</v>
          </cell>
          <cell r="C286" t="str">
            <v>李蓬蓬</v>
          </cell>
          <cell r="E286" t="str">
            <v/>
          </cell>
          <cell r="F286" t="str">
            <v/>
          </cell>
          <cell r="G286" t="str">
            <v/>
          </cell>
          <cell r="H286" t="str">
            <v/>
          </cell>
          <cell r="I286" t="str">
            <v/>
          </cell>
          <cell r="J286" t="str">
            <v/>
          </cell>
          <cell r="K286" t="str">
            <v/>
          </cell>
          <cell r="L286" t="str">
            <v/>
          </cell>
          <cell r="O286">
            <v>4</v>
          </cell>
          <cell r="P286">
            <v>0.6</v>
          </cell>
          <cell r="Q286">
            <v>2</v>
          </cell>
          <cell r="R286">
            <v>1</v>
          </cell>
          <cell r="W286">
            <v>6</v>
          </cell>
          <cell r="X286">
            <v>1.6</v>
          </cell>
          <cell r="AG286">
            <v>0</v>
          </cell>
          <cell r="AH286">
            <v>0</v>
          </cell>
          <cell r="AT286">
            <v>0</v>
          </cell>
          <cell r="AW286">
            <v>1.6</v>
          </cell>
        </row>
        <row r="287">
          <cell r="A287">
            <v>282</v>
          </cell>
          <cell r="B287" t="str">
            <v>公证</v>
          </cell>
          <cell r="C287" t="str">
            <v>张雅茹</v>
          </cell>
          <cell r="E287" t="str">
            <v/>
          </cell>
          <cell r="F287" t="str">
            <v/>
          </cell>
          <cell r="G287" t="str">
            <v/>
          </cell>
          <cell r="H287" t="str">
            <v/>
          </cell>
          <cell r="I287" t="str">
            <v/>
          </cell>
          <cell r="J287" t="str">
            <v/>
          </cell>
          <cell r="K287" t="str">
            <v/>
          </cell>
          <cell r="L287" t="str">
            <v/>
          </cell>
          <cell r="O287">
            <v>4</v>
          </cell>
          <cell r="P287">
            <v>0.4</v>
          </cell>
          <cell r="Q287">
            <v>2</v>
          </cell>
          <cell r="R287">
            <v>1</v>
          </cell>
          <cell r="W287">
            <v>6</v>
          </cell>
          <cell r="X287">
            <v>1.4</v>
          </cell>
          <cell r="AG287">
            <v>0</v>
          </cell>
          <cell r="AH287">
            <v>0</v>
          </cell>
          <cell r="AT287">
            <v>0</v>
          </cell>
          <cell r="AW287">
            <v>1.4</v>
          </cell>
        </row>
        <row r="288">
          <cell r="A288">
            <v>283</v>
          </cell>
          <cell r="B288" t="str">
            <v>公证</v>
          </cell>
          <cell r="C288" t="str">
            <v>钟丽霞</v>
          </cell>
          <cell r="E288">
            <v>0</v>
          </cell>
          <cell r="F288">
            <v>0</v>
          </cell>
          <cell r="G288" t="str">
            <v/>
          </cell>
          <cell r="H288">
            <v>211</v>
          </cell>
          <cell r="I288">
            <v>1.5</v>
          </cell>
          <cell r="J288" t="str">
            <v>B</v>
          </cell>
          <cell r="K288">
            <v>211</v>
          </cell>
          <cell r="L288">
            <v>1.5</v>
          </cell>
          <cell r="O288">
            <v>5</v>
          </cell>
          <cell r="P288">
            <v>0.8</v>
          </cell>
          <cell r="Q288">
            <v>3</v>
          </cell>
          <cell r="R288">
            <v>1.5</v>
          </cell>
          <cell r="U288">
            <v>1</v>
          </cell>
          <cell r="V288">
            <v>0.1</v>
          </cell>
          <cell r="W288">
            <v>9</v>
          </cell>
          <cell r="X288">
            <v>2.4</v>
          </cell>
          <cell r="AG288">
            <v>0</v>
          </cell>
          <cell r="AH288">
            <v>0</v>
          </cell>
          <cell r="AT288">
            <v>0</v>
          </cell>
          <cell r="AW288">
            <v>3.9</v>
          </cell>
        </row>
        <row r="289">
          <cell r="A289">
            <v>284</v>
          </cell>
          <cell r="B289" t="str">
            <v>公证</v>
          </cell>
          <cell r="C289" t="str">
            <v>庄洋洋</v>
          </cell>
          <cell r="E289">
            <v>0</v>
          </cell>
          <cell r="F289">
            <v>0</v>
          </cell>
          <cell r="G289" t="str">
            <v/>
          </cell>
          <cell r="H289">
            <v>203</v>
          </cell>
          <cell r="I289">
            <v>1.5</v>
          </cell>
          <cell r="J289" t="str">
            <v>B</v>
          </cell>
          <cell r="K289">
            <v>203</v>
          </cell>
          <cell r="L289">
            <v>1.5</v>
          </cell>
          <cell r="O289" t="str">
            <v/>
          </cell>
          <cell r="P289" t="str">
            <v/>
          </cell>
          <cell r="U289">
            <v>1</v>
          </cell>
          <cell r="V289">
            <v>0.1</v>
          </cell>
          <cell r="W289">
            <v>1</v>
          </cell>
          <cell r="X289">
            <v>0.1</v>
          </cell>
          <cell r="AG289">
            <v>0</v>
          </cell>
          <cell r="AH289">
            <v>0</v>
          </cell>
          <cell r="AT289">
            <v>0</v>
          </cell>
          <cell r="AW289">
            <v>1.6</v>
          </cell>
        </row>
        <row r="290">
          <cell r="A290">
            <v>285</v>
          </cell>
          <cell r="B290" t="str">
            <v>公证</v>
          </cell>
          <cell r="C290" t="str">
            <v>陈华莉</v>
          </cell>
          <cell r="D290">
            <v>2</v>
          </cell>
          <cell r="E290">
            <v>0</v>
          </cell>
          <cell r="F290">
            <v>0</v>
          </cell>
          <cell r="G290" t="str">
            <v/>
          </cell>
          <cell r="H290">
            <v>284</v>
          </cell>
          <cell r="I290">
            <v>1.5</v>
          </cell>
          <cell r="J290" t="str">
            <v>B</v>
          </cell>
          <cell r="K290">
            <v>284</v>
          </cell>
          <cell r="L290">
            <v>1.5</v>
          </cell>
          <cell r="O290">
            <v>2</v>
          </cell>
          <cell r="P290">
            <v>0.3</v>
          </cell>
          <cell r="Q290">
            <v>2</v>
          </cell>
          <cell r="R290">
            <v>1</v>
          </cell>
          <cell r="W290">
            <v>4</v>
          </cell>
          <cell r="X290">
            <v>1.3</v>
          </cell>
          <cell r="AG290">
            <v>0</v>
          </cell>
          <cell r="AH290">
            <v>0</v>
          </cell>
          <cell r="AT290">
            <v>0</v>
          </cell>
          <cell r="AW290">
            <v>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6">
          <cell r="A6">
            <v>1</v>
          </cell>
          <cell r="B6" t="str">
            <v>公安治安户政</v>
          </cell>
          <cell r="C6" t="str">
            <v>戴丽君</v>
          </cell>
          <cell r="D6">
            <v>0</v>
          </cell>
          <cell r="F6">
            <v>0</v>
          </cell>
          <cell r="G6">
            <v>0</v>
          </cell>
          <cell r="H6">
            <v>0</v>
          </cell>
          <cell r="AE6">
            <v>0</v>
          </cell>
          <cell r="AF6">
            <v>0</v>
          </cell>
          <cell r="AG6">
            <v>30</v>
          </cell>
        </row>
        <row r="7">
          <cell r="A7">
            <v>2</v>
          </cell>
          <cell r="B7" t="str">
            <v>公安治安户政</v>
          </cell>
          <cell r="C7" t="str">
            <v>黄碧莲</v>
          </cell>
          <cell r="D7">
            <v>0</v>
          </cell>
          <cell r="F7">
            <v>0</v>
          </cell>
          <cell r="G7">
            <v>0</v>
          </cell>
          <cell r="H7">
            <v>0</v>
          </cell>
          <cell r="AE7">
            <v>0</v>
          </cell>
          <cell r="AF7">
            <v>0</v>
          </cell>
          <cell r="AG7">
            <v>30</v>
          </cell>
        </row>
        <row r="8">
          <cell r="A8">
            <v>3</v>
          </cell>
          <cell r="B8" t="str">
            <v>残联</v>
          </cell>
          <cell r="C8" t="str">
            <v>陈健康</v>
          </cell>
          <cell r="D8">
            <v>0</v>
          </cell>
          <cell r="F8">
            <v>0</v>
          </cell>
          <cell r="G8">
            <v>0</v>
          </cell>
          <cell r="H8">
            <v>0</v>
          </cell>
          <cell r="AE8">
            <v>0</v>
          </cell>
          <cell r="AF8">
            <v>0</v>
          </cell>
          <cell r="AG8">
            <v>30</v>
          </cell>
        </row>
        <row r="9">
          <cell r="A9">
            <v>4</v>
          </cell>
          <cell r="B9" t="str">
            <v>残联</v>
          </cell>
          <cell r="C9" t="str">
            <v>翁培云</v>
          </cell>
          <cell r="D9">
            <v>0</v>
          </cell>
          <cell r="F9">
            <v>0</v>
          </cell>
          <cell r="G9">
            <v>0</v>
          </cell>
          <cell r="H9">
            <v>0</v>
          </cell>
          <cell r="AE9">
            <v>0</v>
          </cell>
          <cell r="AF9">
            <v>0</v>
          </cell>
          <cell r="AG9">
            <v>30</v>
          </cell>
        </row>
        <row r="10">
          <cell r="A10">
            <v>5</v>
          </cell>
          <cell r="B10" t="str">
            <v>市场监督管理</v>
          </cell>
          <cell r="C10" t="str">
            <v>闫蕊</v>
          </cell>
          <cell r="D10">
            <v>1</v>
          </cell>
          <cell r="F10">
            <v>0</v>
          </cell>
          <cell r="G10">
            <v>0</v>
          </cell>
          <cell r="H10">
            <v>0</v>
          </cell>
          <cell r="AE10">
            <v>0</v>
          </cell>
          <cell r="AF10">
            <v>0</v>
          </cell>
          <cell r="AG10">
            <v>30</v>
          </cell>
        </row>
        <row r="11">
          <cell r="A11">
            <v>6</v>
          </cell>
          <cell r="B11" t="str">
            <v>市场监督管理</v>
          </cell>
          <cell r="C11" t="str">
            <v>林君虹</v>
          </cell>
          <cell r="D11">
            <v>1</v>
          </cell>
          <cell r="F11">
            <v>0</v>
          </cell>
          <cell r="G11">
            <v>0</v>
          </cell>
          <cell r="H11">
            <v>0</v>
          </cell>
          <cell r="AE11">
            <v>0</v>
          </cell>
          <cell r="AF11">
            <v>0</v>
          </cell>
          <cell r="AG11">
            <v>30</v>
          </cell>
        </row>
        <row r="12">
          <cell r="A12">
            <v>7</v>
          </cell>
          <cell r="B12" t="str">
            <v>市场监督管理</v>
          </cell>
          <cell r="C12" t="str">
            <v>蔡梅芳</v>
          </cell>
          <cell r="D12">
            <v>1</v>
          </cell>
          <cell r="F12">
            <v>0</v>
          </cell>
          <cell r="G12">
            <v>0</v>
          </cell>
          <cell r="H12">
            <v>0</v>
          </cell>
          <cell r="AE12">
            <v>0</v>
          </cell>
          <cell r="AF12">
            <v>0</v>
          </cell>
          <cell r="AG12">
            <v>30</v>
          </cell>
        </row>
        <row r="13">
          <cell r="A13">
            <v>8</v>
          </cell>
          <cell r="B13" t="str">
            <v>市场监督管理</v>
          </cell>
          <cell r="C13" t="str">
            <v>陈锦云</v>
          </cell>
          <cell r="D13">
            <v>0</v>
          </cell>
          <cell r="F13">
            <v>0</v>
          </cell>
          <cell r="G13">
            <v>0</v>
          </cell>
          <cell r="H13">
            <v>0</v>
          </cell>
          <cell r="AE13">
            <v>0</v>
          </cell>
          <cell r="AF13">
            <v>0</v>
          </cell>
          <cell r="AG13">
            <v>30</v>
          </cell>
        </row>
        <row r="14">
          <cell r="A14">
            <v>9</v>
          </cell>
          <cell r="B14" t="str">
            <v>市场监督管理</v>
          </cell>
          <cell r="C14" t="str">
            <v>陈婉茹</v>
          </cell>
          <cell r="D14">
            <v>0</v>
          </cell>
          <cell r="F14">
            <v>0</v>
          </cell>
          <cell r="G14">
            <v>0</v>
          </cell>
          <cell r="H14">
            <v>0</v>
          </cell>
          <cell r="AE14">
            <v>0</v>
          </cell>
          <cell r="AF14">
            <v>0</v>
          </cell>
          <cell r="AG14">
            <v>30</v>
          </cell>
        </row>
        <row r="15">
          <cell r="A15">
            <v>10</v>
          </cell>
          <cell r="B15" t="str">
            <v>市场监督管理</v>
          </cell>
          <cell r="C15" t="str">
            <v>贺雅琳</v>
          </cell>
          <cell r="D15">
            <v>0</v>
          </cell>
          <cell r="F15">
            <v>0</v>
          </cell>
          <cell r="G15">
            <v>0</v>
          </cell>
          <cell r="H15">
            <v>0</v>
          </cell>
          <cell r="AE15">
            <v>0</v>
          </cell>
          <cell r="AF15">
            <v>0</v>
          </cell>
          <cell r="AG15">
            <v>30</v>
          </cell>
        </row>
        <row r="16">
          <cell r="A16">
            <v>11</v>
          </cell>
          <cell r="B16" t="str">
            <v>市场监督管理</v>
          </cell>
          <cell r="C16" t="str">
            <v>黄晓东</v>
          </cell>
          <cell r="D16">
            <v>0</v>
          </cell>
          <cell r="F16">
            <v>0</v>
          </cell>
          <cell r="G16">
            <v>0</v>
          </cell>
          <cell r="H16">
            <v>0</v>
          </cell>
          <cell r="AE16">
            <v>0</v>
          </cell>
          <cell r="AF16">
            <v>0</v>
          </cell>
          <cell r="AG16">
            <v>30</v>
          </cell>
        </row>
        <row r="17">
          <cell r="A17">
            <v>12</v>
          </cell>
          <cell r="B17" t="str">
            <v>市场监督管理</v>
          </cell>
          <cell r="C17" t="str">
            <v>黄雪霞</v>
          </cell>
          <cell r="D17">
            <v>1</v>
          </cell>
          <cell r="F17">
            <v>0</v>
          </cell>
          <cell r="G17">
            <v>0</v>
          </cell>
          <cell r="H17">
            <v>0</v>
          </cell>
          <cell r="AE17">
            <v>0</v>
          </cell>
          <cell r="AF17">
            <v>0</v>
          </cell>
          <cell r="AG17">
            <v>30</v>
          </cell>
        </row>
        <row r="18">
          <cell r="A18">
            <v>13</v>
          </cell>
          <cell r="B18" t="str">
            <v>市场监督管理</v>
          </cell>
          <cell r="C18" t="str">
            <v>蔡珊珊</v>
          </cell>
          <cell r="D18">
            <v>2</v>
          </cell>
          <cell r="F18">
            <v>0</v>
          </cell>
          <cell r="G18">
            <v>2</v>
          </cell>
          <cell r="H18">
            <v>6</v>
          </cell>
          <cell r="AE18">
            <v>2</v>
          </cell>
          <cell r="AF18">
            <v>6</v>
          </cell>
          <cell r="AG18">
            <v>24</v>
          </cell>
        </row>
        <row r="19">
          <cell r="A19">
            <v>14</v>
          </cell>
          <cell r="B19" t="str">
            <v>市场监督管理</v>
          </cell>
          <cell r="C19" t="str">
            <v>陈珊珊</v>
          </cell>
          <cell r="D19">
            <v>0</v>
          </cell>
          <cell r="F19">
            <v>0</v>
          </cell>
          <cell r="G19">
            <v>0</v>
          </cell>
          <cell r="H19">
            <v>0</v>
          </cell>
          <cell r="AE19">
            <v>0</v>
          </cell>
          <cell r="AF19">
            <v>0</v>
          </cell>
          <cell r="AG19">
            <v>30</v>
          </cell>
        </row>
        <row r="20">
          <cell r="A20">
            <v>15</v>
          </cell>
          <cell r="B20" t="str">
            <v>市场监督管理</v>
          </cell>
          <cell r="C20" t="str">
            <v>洪俊煌</v>
          </cell>
          <cell r="D20">
            <v>0</v>
          </cell>
          <cell r="F20">
            <v>0</v>
          </cell>
          <cell r="G20">
            <v>0</v>
          </cell>
          <cell r="H20">
            <v>0</v>
          </cell>
          <cell r="AE20">
            <v>0</v>
          </cell>
          <cell r="AF20">
            <v>0</v>
          </cell>
          <cell r="AG20">
            <v>30</v>
          </cell>
        </row>
        <row r="21">
          <cell r="A21">
            <v>16</v>
          </cell>
          <cell r="B21" t="str">
            <v>市场监督管理</v>
          </cell>
          <cell r="C21" t="str">
            <v>李宝宝</v>
          </cell>
          <cell r="D21">
            <v>0</v>
          </cell>
          <cell r="F21">
            <v>0</v>
          </cell>
          <cell r="G21">
            <v>0</v>
          </cell>
          <cell r="H21">
            <v>0</v>
          </cell>
          <cell r="AE21">
            <v>0</v>
          </cell>
          <cell r="AF21">
            <v>0</v>
          </cell>
          <cell r="AG21">
            <v>30</v>
          </cell>
        </row>
        <row r="22">
          <cell r="A22">
            <v>17</v>
          </cell>
          <cell r="B22" t="str">
            <v>市场监督管理</v>
          </cell>
          <cell r="C22" t="str">
            <v>孙敏燕</v>
          </cell>
          <cell r="D22">
            <v>1</v>
          </cell>
          <cell r="F22">
            <v>0</v>
          </cell>
          <cell r="G22">
            <v>1</v>
          </cell>
          <cell r="H22">
            <v>3</v>
          </cell>
          <cell r="AE22">
            <v>1</v>
          </cell>
          <cell r="AF22">
            <v>3</v>
          </cell>
          <cell r="AG22">
            <v>27</v>
          </cell>
        </row>
        <row r="23">
          <cell r="A23">
            <v>18</v>
          </cell>
          <cell r="B23" t="str">
            <v>市场监督管理</v>
          </cell>
          <cell r="C23" t="str">
            <v>吴淳淳</v>
          </cell>
          <cell r="D23">
            <v>0</v>
          </cell>
          <cell r="F23">
            <v>0</v>
          </cell>
          <cell r="G23">
            <v>0</v>
          </cell>
          <cell r="H23">
            <v>0</v>
          </cell>
          <cell r="O23">
            <v>1</v>
          </cell>
          <cell r="P23">
            <v>2</v>
          </cell>
          <cell r="AE23">
            <v>1</v>
          </cell>
          <cell r="AF23">
            <v>2</v>
          </cell>
          <cell r="AG23">
            <v>28</v>
          </cell>
        </row>
        <row r="24">
          <cell r="A24">
            <v>19</v>
          </cell>
          <cell r="B24" t="str">
            <v>市场监督管理</v>
          </cell>
          <cell r="C24" t="str">
            <v>杨巧玲</v>
          </cell>
          <cell r="D24">
            <v>0</v>
          </cell>
          <cell r="F24">
            <v>0</v>
          </cell>
          <cell r="G24">
            <v>2</v>
          </cell>
          <cell r="H24">
            <v>6</v>
          </cell>
          <cell r="AE24">
            <v>2</v>
          </cell>
          <cell r="AF24">
            <v>6</v>
          </cell>
          <cell r="AG24">
            <v>24</v>
          </cell>
        </row>
        <row r="25">
          <cell r="A25">
            <v>20</v>
          </cell>
          <cell r="B25" t="str">
            <v>市场监督管理</v>
          </cell>
          <cell r="C25" t="str">
            <v>郑萍萍</v>
          </cell>
          <cell r="D25">
            <v>0</v>
          </cell>
          <cell r="F25">
            <v>0</v>
          </cell>
          <cell r="G25">
            <v>1</v>
          </cell>
          <cell r="H25">
            <v>3</v>
          </cell>
          <cell r="AE25">
            <v>1</v>
          </cell>
          <cell r="AF25">
            <v>3</v>
          </cell>
          <cell r="AG25">
            <v>27</v>
          </cell>
        </row>
        <row r="26">
          <cell r="A26">
            <v>21</v>
          </cell>
          <cell r="B26" t="str">
            <v>市场监督管理</v>
          </cell>
          <cell r="C26" t="str">
            <v>庄晰豪</v>
          </cell>
          <cell r="D26">
            <v>1</v>
          </cell>
          <cell r="F26">
            <v>0</v>
          </cell>
          <cell r="G26">
            <v>1</v>
          </cell>
          <cell r="H26">
            <v>3</v>
          </cell>
          <cell r="AE26">
            <v>1</v>
          </cell>
          <cell r="AF26">
            <v>3</v>
          </cell>
          <cell r="AG26">
            <v>27</v>
          </cell>
        </row>
        <row r="27">
          <cell r="A27">
            <v>22</v>
          </cell>
          <cell r="B27" t="str">
            <v>文化和旅游</v>
          </cell>
          <cell r="C27" t="str">
            <v>许培英</v>
          </cell>
          <cell r="D27">
            <v>0</v>
          </cell>
          <cell r="F27">
            <v>0</v>
          </cell>
          <cell r="G27">
            <v>0</v>
          </cell>
          <cell r="H27">
            <v>0</v>
          </cell>
          <cell r="AE27">
            <v>0</v>
          </cell>
          <cell r="AF27">
            <v>0</v>
          </cell>
          <cell r="AG27">
            <v>30</v>
          </cell>
        </row>
        <row r="28">
          <cell r="A28">
            <v>23</v>
          </cell>
          <cell r="B28" t="str">
            <v>文化和旅游</v>
          </cell>
          <cell r="C28" t="str">
            <v>林蔚萍</v>
          </cell>
          <cell r="D28">
            <v>0</v>
          </cell>
          <cell r="F28">
            <v>0</v>
          </cell>
          <cell r="G28">
            <v>0</v>
          </cell>
          <cell r="H28">
            <v>0</v>
          </cell>
          <cell r="AE28">
            <v>0</v>
          </cell>
          <cell r="AF28">
            <v>0</v>
          </cell>
          <cell r="AG28">
            <v>30</v>
          </cell>
        </row>
        <row r="29">
          <cell r="A29">
            <v>24</v>
          </cell>
          <cell r="B29" t="str">
            <v>农业农村</v>
          </cell>
          <cell r="C29" t="str">
            <v>苏仲慎</v>
          </cell>
          <cell r="D29">
            <v>0</v>
          </cell>
          <cell r="F29">
            <v>0</v>
          </cell>
          <cell r="G29">
            <v>0</v>
          </cell>
          <cell r="H29">
            <v>0</v>
          </cell>
          <cell r="AE29">
            <v>0</v>
          </cell>
          <cell r="AF29">
            <v>0</v>
          </cell>
          <cell r="AG29">
            <v>30</v>
          </cell>
        </row>
        <row r="30">
          <cell r="A30">
            <v>25</v>
          </cell>
          <cell r="B30" t="str">
            <v>农业农村</v>
          </cell>
          <cell r="C30" t="str">
            <v>陈津铌</v>
          </cell>
          <cell r="D30">
            <v>0</v>
          </cell>
          <cell r="F30">
            <v>0</v>
          </cell>
          <cell r="G30">
            <v>0</v>
          </cell>
          <cell r="H30">
            <v>0</v>
          </cell>
          <cell r="AE30">
            <v>0</v>
          </cell>
          <cell r="AF30">
            <v>0</v>
          </cell>
          <cell r="AG30">
            <v>30</v>
          </cell>
        </row>
        <row r="31">
          <cell r="A31">
            <v>26</v>
          </cell>
          <cell r="B31" t="str">
            <v>农业农村</v>
          </cell>
          <cell r="C31" t="str">
            <v>陈长伍</v>
          </cell>
          <cell r="D31">
            <v>0</v>
          </cell>
          <cell r="F31">
            <v>0</v>
          </cell>
          <cell r="G31">
            <v>0</v>
          </cell>
          <cell r="H31">
            <v>0</v>
          </cell>
          <cell r="AE31">
            <v>0</v>
          </cell>
          <cell r="AF31">
            <v>0</v>
          </cell>
          <cell r="AG31">
            <v>30</v>
          </cell>
        </row>
        <row r="32">
          <cell r="A32">
            <v>27</v>
          </cell>
          <cell r="B32" t="str">
            <v>农业农村</v>
          </cell>
          <cell r="C32" t="str">
            <v>许燕贞</v>
          </cell>
          <cell r="D32">
            <v>0</v>
          </cell>
          <cell r="F32">
            <v>0</v>
          </cell>
          <cell r="G32">
            <v>0</v>
          </cell>
          <cell r="H32">
            <v>0</v>
          </cell>
          <cell r="AE32">
            <v>0</v>
          </cell>
          <cell r="AF32">
            <v>0</v>
          </cell>
          <cell r="AG32">
            <v>30</v>
          </cell>
        </row>
        <row r="33">
          <cell r="A33">
            <v>28</v>
          </cell>
          <cell r="B33" t="str">
            <v>民政</v>
          </cell>
          <cell r="C33" t="str">
            <v>黄月云</v>
          </cell>
          <cell r="D33">
            <v>0</v>
          </cell>
          <cell r="F33">
            <v>0</v>
          </cell>
          <cell r="G33">
            <v>1</v>
          </cell>
          <cell r="H33">
            <v>3</v>
          </cell>
          <cell r="AE33">
            <v>1</v>
          </cell>
          <cell r="AF33">
            <v>3</v>
          </cell>
          <cell r="AG33">
            <v>27</v>
          </cell>
        </row>
        <row r="34">
          <cell r="A34">
            <v>29</v>
          </cell>
          <cell r="B34" t="str">
            <v>民政</v>
          </cell>
          <cell r="C34" t="str">
            <v>林雅茹</v>
          </cell>
          <cell r="D34">
            <v>0</v>
          </cell>
          <cell r="F34">
            <v>0</v>
          </cell>
          <cell r="G34">
            <v>1</v>
          </cell>
          <cell r="H34">
            <v>3</v>
          </cell>
          <cell r="AE34">
            <v>1</v>
          </cell>
          <cell r="AF34">
            <v>3</v>
          </cell>
          <cell r="AG34">
            <v>27</v>
          </cell>
        </row>
        <row r="35">
          <cell r="A35">
            <v>30</v>
          </cell>
          <cell r="B35" t="str">
            <v>教育</v>
          </cell>
          <cell r="C35" t="str">
            <v>冯丽芳</v>
          </cell>
          <cell r="D35">
            <v>0</v>
          </cell>
          <cell r="F35">
            <v>0</v>
          </cell>
          <cell r="G35">
            <v>0</v>
          </cell>
          <cell r="H35">
            <v>0</v>
          </cell>
          <cell r="AE35">
            <v>0</v>
          </cell>
          <cell r="AF35">
            <v>0</v>
          </cell>
          <cell r="AG35">
            <v>30</v>
          </cell>
        </row>
        <row r="36">
          <cell r="A36">
            <v>31</v>
          </cell>
          <cell r="B36" t="str">
            <v>教育</v>
          </cell>
          <cell r="C36" t="str">
            <v>丁依晴</v>
          </cell>
          <cell r="D36">
            <v>0</v>
          </cell>
          <cell r="F36">
            <v>0</v>
          </cell>
          <cell r="G36">
            <v>0</v>
          </cell>
          <cell r="H36">
            <v>0</v>
          </cell>
          <cell r="AE36">
            <v>0</v>
          </cell>
          <cell r="AF36">
            <v>0</v>
          </cell>
          <cell r="AG36">
            <v>30</v>
          </cell>
        </row>
        <row r="37">
          <cell r="A37">
            <v>32</v>
          </cell>
          <cell r="B37" t="str">
            <v>城市管理</v>
          </cell>
          <cell r="C37" t="str">
            <v>陈燕燕</v>
          </cell>
          <cell r="D37">
            <v>2</v>
          </cell>
          <cell r="F37">
            <v>0</v>
          </cell>
          <cell r="G37">
            <v>0</v>
          </cell>
          <cell r="H37">
            <v>0</v>
          </cell>
          <cell r="AE37">
            <v>0</v>
          </cell>
          <cell r="AF37">
            <v>0</v>
          </cell>
          <cell r="AG37">
            <v>30</v>
          </cell>
        </row>
        <row r="38">
          <cell r="A38">
            <v>33</v>
          </cell>
          <cell r="B38" t="str">
            <v>城市管理</v>
          </cell>
          <cell r="C38" t="str">
            <v>庄诗颖</v>
          </cell>
          <cell r="D38">
            <v>0</v>
          </cell>
          <cell r="F38">
            <v>0</v>
          </cell>
          <cell r="G38">
            <v>0</v>
          </cell>
          <cell r="H38">
            <v>0</v>
          </cell>
          <cell r="Q38">
            <v>1</v>
          </cell>
          <cell r="R38">
            <v>2</v>
          </cell>
          <cell r="AE38">
            <v>1</v>
          </cell>
          <cell r="AF38">
            <v>2</v>
          </cell>
          <cell r="AG38">
            <v>28</v>
          </cell>
        </row>
        <row r="39">
          <cell r="A39">
            <v>34</v>
          </cell>
          <cell r="B39" t="str">
            <v>卫生健康</v>
          </cell>
          <cell r="C39" t="str">
            <v>童方杰</v>
          </cell>
          <cell r="D39">
            <v>0</v>
          </cell>
          <cell r="F39">
            <v>0</v>
          </cell>
          <cell r="G39">
            <v>0</v>
          </cell>
          <cell r="H39">
            <v>0</v>
          </cell>
          <cell r="AE39">
            <v>0</v>
          </cell>
          <cell r="AF39">
            <v>0</v>
          </cell>
          <cell r="AG39">
            <v>30</v>
          </cell>
        </row>
        <row r="40">
          <cell r="A40">
            <v>35</v>
          </cell>
          <cell r="B40" t="str">
            <v>卫生健康</v>
          </cell>
          <cell r="C40" t="str">
            <v>曾利周</v>
          </cell>
          <cell r="D40">
            <v>0</v>
          </cell>
          <cell r="F40">
            <v>0</v>
          </cell>
          <cell r="G40">
            <v>0</v>
          </cell>
          <cell r="H40">
            <v>0</v>
          </cell>
          <cell r="AE40">
            <v>0</v>
          </cell>
          <cell r="AF40">
            <v>0</v>
          </cell>
          <cell r="AG40">
            <v>30</v>
          </cell>
        </row>
        <row r="41">
          <cell r="A41">
            <v>36</v>
          </cell>
          <cell r="B41" t="str">
            <v>卫生健康</v>
          </cell>
          <cell r="C41" t="str">
            <v>陈颖</v>
          </cell>
          <cell r="D41">
            <v>0</v>
          </cell>
          <cell r="F41">
            <v>0</v>
          </cell>
          <cell r="G41">
            <v>0</v>
          </cell>
          <cell r="H41">
            <v>0</v>
          </cell>
          <cell r="AE41">
            <v>0</v>
          </cell>
          <cell r="AF41">
            <v>0</v>
          </cell>
          <cell r="AG41">
            <v>30</v>
          </cell>
        </row>
        <row r="42">
          <cell r="A42">
            <v>37</v>
          </cell>
          <cell r="B42" t="str">
            <v>卫生健康</v>
          </cell>
          <cell r="C42" t="str">
            <v>王裕钢</v>
          </cell>
          <cell r="D42">
            <v>0</v>
          </cell>
          <cell r="F42">
            <v>0</v>
          </cell>
          <cell r="G42">
            <v>0</v>
          </cell>
          <cell r="H42">
            <v>0</v>
          </cell>
          <cell r="AE42">
            <v>0</v>
          </cell>
          <cell r="AF42">
            <v>0</v>
          </cell>
          <cell r="AG42">
            <v>30</v>
          </cell>
        </row>
        <row r="43">
          <cell r="A43">
            <v>38</v>
          </cell>
          <cell r="B43" t="str">
            <v>卫生健康</v>
          </cell>
          <cell r="C43" t="str">
            <v>上官美好</v>
          </cell>
          <cell r="D43">
            <v>1</v>
          </cell>
          <cell r="F43">
            <v>0</v>
          </cell>
          <cell r="G43">
            <v>1</v>
          </cell>
          <cell r="H43">
            <v>3</v>
          </cell>
          <cell r="AE43">
            <v>1</v>
          </cell>
          <cell r="AF43">
            <v>3</v>
          </cell>
          <cell r="AG43">
            <v>27</v>
          </cell>
        </row>
        <row r="44">
          <cell r="A44">
            <v>39</v>
          </cell>
          <cell r="B44" t="str">
            <v>卫生健康</v>
          </cell>
          <cell r="C44" t="str">
            <v>曾秋月</v>
          </cell>
          <cell r="D44">
            <v>0</v>
          </cell>
          <cell r="F44">
            <v>0</v>
          </cell>
          <cell r="G44">
            <v>0</v>
          </cell>
          <cell r="H44">
            <v>0</v>
          </cell>
          <cell r="AE44">
            <v>0</v>
          </cell>
          <cell r="AF44">
            <v>0</v>
          </cell>
          <cell r="AG44">
            <v>30</v>
          </cell>
        </row>
        <row r="45">
          <cell r="A45">
            <v>40</v>
          </cell>
          <cell r="B45" t="str">
            <v>卫生健康</v>
          </cell>
          <cell r="C45" t="str">
            <v>洪雅莹</v>
          </cell>
          <cell r="D45">
            <v>0</v>
          </cell>
          <cell r="F45">
            <v>0</v>
          </cell>
          <cell r="G45">
            <v>0</v>
          </cell>
          <cell r="H45">
            <v>0</v>
          </cell>
          <cell r="AE45">
            <v>0</v>
          </cell>
          <cell r="AF45">
            <v>0</v>
          </cell>
          <cell r="AG45">
            <v>30</v>
          </cell>
        </row>
        <row r="46">
          <cell r="A46">
            <v>41</v>
          </cell>
          <cell r="B46" t="str">
            <v>侨务</v>
          </cell>
          <cell r="C46" t="str">
            <v>许凤仪</v>
          </cell>
          <cell r="D46">
            <v>0</v>
          </cell>
          <cell r="F46">
            <v>0</v>
          </cell>
          <cell r="G46">
            <v>0</v>
          </cell>
          <cell r="H46">
            <v>0</v>
          </cell>
          <cell r="AE46">
            <v>0</v>
          </cell>
          <cell r="AF46">
            <v>0</v>
          </cell>
          <cell r="AG46">
            <v>30</v>
          </cell>
        </row>
        <row r="47">
          <cell r="A47">
            <v>42</v>
          </cell>
          <cell r="B47" t="str">
            <v>侨务</v>
          </cell>
          <cell r="C47" t="str">
            <v>林嘉琪</v>
          </cell>
          <cell r="D47">
            <v>2</v>
          </cell>
          <cell r="F47">
            <v>0</v>
          </cell>
          <cell r="G47">
            <v>0</v>
          </cell>
          <cell r="H47">
            <v>0</v>
          </cell>
          <cell r="AE47">
            <v>0</v>
          </cell>
          <cell r="AF47">
            <v>0</v>
          </cell>
          <cell r="AG47">
            <v>30</v>
          </cell>
        </row>
        <row r="48">
          <cell r="A48">
            <v>43</v>
          </cell>
          <cell r="B48" t="str">
            <v>交通运输</v>
          </cell>
          <cell r="C48" t="str">
            <v>苏松茂</v>
          </cell>
          <cell r="D48">
            <v>0</v>
          </cell>
          <cell r="F48">
            <v>0</v>
          </cell>
          <cell r="G48">
            <v>0</v>
          </cell>
          <cell r="H48">
            <v>0</v>
          </cell>
          <cell r="AE48">
            <v>0</v>
          </cell>
          <cell r="AF48">
            <v>0</v>
          </cell>
          <cell r="AG48">
            <v>30</v>
          </cell>
        </row>
        <row r="49">
          <cell r="A49">
            <v>44</v>
          </cell>
          <cell r="B49" t="str">
            <v>交通运输</v>
          </cell>
          <cell r="C49" t="str">
            <v>李白佳</v>
          </cell>
          <cell r="D49">
            <v>0</v>
          </cell>
          <cell r="F49">
            <v>0</v>
          </cell>
          <cell r="G49">
            <v>0</v>
          </cell>
          <cell r="H49">
            <v>0</v>
          </cell>
          <cell r="K49">
            <v>1</v>
          </cell>
          <cell r="L49">
            <v>1</v>
          </cell>
          <cell r="AE49">
            <v>1</v>
          </cell>
          <cell r="AF49">
            <v>1</v>
          </cell>
          <cell r="AG49">
            <v>29</v>
          </cell>
        </row>
        <row r="50">
          <cell r="A50">
            <v>45</v>
          </cell>
          <cell r="B50" t="str">
            <v>交通运输</v>
          </cell>
          <cell r="C50" t="str">
            <v>佘真妮</v>
          </cell>
          <cell r="D50">
            <v>4</v>
          </cell>
          <cell r="E50">
            <v>2</v>
          </cell>
          <cell r="F50">
            <v>1.5</v>
          </cell>
          <cell r="G50">
            <v>1</v>
          </cell>
          <cell r="H50">
            <v>3</v>
          </cell>
          <cell r="AE50">
            <v>3</v>
          </cell>
          <cell r="AF50">
            <v>4.5</v>
          </cell>
          <cell r="AG50">
            <v>25.5</v>
          </cell>
        </row>
        <row r="51">
          <cell r="A51">
            <v>46</v>
          </cell>
          <cell r="B51" t="str">
            <v>交通运输</v>
          </cell>
          <cell r="C51" t="str">
            <v>张国栋</v>
          </cell>
          <cell r="D51">
            <v>1</v>
          </cell>
          <cell r="F51">
            <v>0</v>
          </cell>
          <cell r="G51">
            <v>3</v>
          </cell>
          <cell r="H51">
            <v>9</v>
          </cell>
          <cell r="AE51">
            <v>3</v>
          </cell>
          <cell r="AF51">
            <v>9</v>
          </cell>
          <cell r="AG51">
            <v>21</v>
          </cell>
        </row>
        <row r="52">
          <cell r="A52">
            <v>47</v>
          </cell>
          <cell r="B52" t="str">
            <v>交通运输</v>
          </cell>
          <cell r="C52" t="str">
            <v>陈丽丽</v>
          </cell>
          <cell r="D52">
            <v>0</v>
          </cell>
          <cell r="F52">
            <v>0</v>
          </cell>
          <cell r="G52">
            <v>0</v>
          </cell>
          <cell r="H52">
            <v>0</v>
          </cell>
          <cell r="AE52">
            <v>0</v>
          </cell>
          <cell r="AF52">
            <v>0</v>
          </cell>
          <cell r="AG52">
            <v>30</v>
          </cell>
        </row>
        <row r="53">
          <cell r="A53">
            <v>48</v>
          </cell>
          <cell r="B53" t="str">
            <v>交通运输</v>
          </cell>
          <cell r="C53" t="str">
            <v>刘缘缘</v>
          </cell>
          <cell r="D53">
            <v>0</v>
          </cell>
          <cell r="F53">
            <v>0</v>
          </cell>
          <cell r="G53">
            <v>0</v>
          </cell>
          <cell r="H53">
            <v>0</v>
          </cell>
          <cell r="Q53">
            <v>1</v>
          </cell>
          <cell r="R53">
            <v>2</v>
          </cell>
          <cell r="AE53">
            <v>1</v>
          </cell>
          <cell r="AF53">
            <v>2</v>
          </cell>
          <cell r="AG53">
            <v>28</v>
          </cell>
        </row>
        <row r="54">
          <cell r="A54">
            <v>49</v>
          </cell>
          <cell r="B54" t="str">
            <v>交通运输</v>
          </cell>
          <cell r="C54" t="str">
            <v>施少琼</v>
          </cell>
          <cell r="D54">
            <v>0</v>
          </cell>
          <cell r="F54">
            <v>0</v>
          </cell>
          <cell r="G54">
            <v>0</v>
          </cell>
          <cell r="H54">
            <v>0</v>
          </cell>
          <cell r="AE54">
            <v>0</v>
          </cell>
          <cell r="AF54">
            <v>0</v>
          </cell>
          <cell r="AG54">
            <v>30</v>
          </cell>
        </row>
        <row r="55">
          <cell r="A55">
            <v>50</v>
          </cell>
          <cell r="B55" t="str">
            <v>交通运输</v>
          </cell>
          <cell r="C55" t="str">
            <v>张美霞</v>
          </cell>
          <cell r="D55">
            <v>1</v>
          </cell>
          <cell r="F55">
            <v>0</v>
          </cell>
          <cell r="G55">
            <v>0</v>
          </cell>
          <cell r="H55">
            <v>0</v>
          </cell>
          <cell r="AE55">
            <v>0</v>
          </cell>
          <cell r="AF55">
            <v>0</v>
          </cell>
          <cell r="AG55">
            <v>30</v>
          </cell>
        </row>
        <row r="56">
          <cell r="A56">
            <v>51</v>
          </cell>
          <cell r="B56" t="str">
            <v>交通运输</v>
          </cell>
          <cell r="C56" t="str">
            <v>庄育璇</v>
          </cell>
          <cell r="D56">
            <v>0</v>
          </cell>
          <cell r="F56">
            <v>0</v>
          </cell>
          <cell r="G56">
            <v>0</v>
          </cell>
          <cell r="H56">
            <v>0</v>
          </cell>
          <cell r="AE56">
            <v>0</v>
          </cell>
          <cell r="AF56">
            <v>0</v>
          </cell>
          <cell r="AG56">
            <v>30</v>
          </cell>
        </row>
        <row r="57">
          <cell r="A57">
            <v>52</v>
          </cell>
          <cell r="B57" t="str">
            <v>发展和改革</v>
          </cell>
          <cell r="C57" t="str">
            <v>陶灵卉</v>
          </cell>
          <cell r="D57">
            <v>1</v>
          </cell>
          <cell r="F57">
            <v>0</v>
          </cell>
          <cell r="G57">
            <v>0</v>
          </cell>
          <cell r="H57">
            <v>0</v>
          </cell>
          <cell r="AE57">
            <v>0</v>
          </cell>
          <cell r="AF57">
            <v>0</v>
          </cell>
          <cell r="AG57">
            <v>30</v>
          </cell>
        </row>
        <row r="58">
          <cell r="A58">
            <v>53</v>
          </cell>
          <cell r="B58" t="str">
            <v>发展和改革</v>
          </cell>
          <cell r="C58" t="str">
            <v>李志佳</v>
          </cell>
          <cell r="D58">
            <v>2</v>
          </cell>
          <cell r="F58">
            <v>0</v>
          </cell>
          <cell r="G58">
            <v>2</v>
          </cell>
          <cell r="H58">
            <v>6</v>
          </cell>
          <cell r="K58">
            <v>1</v>
          </cell>
          <cell r="L58">
            <v>1</v>
          </cell>
          <cell r="AE58">
            <v>3</v>
          </cell>
          <cell r="AF58">
            <v>7</v>
          </cell>
          <cell r="AG58">
            <v>23</v>
          </cell>
        </row>
        <row r="59">
          <cell r="A59">
            <v>54</v>
          </cell>
          <cell r="B59" t="str">
            <v>自然资源</v>
          </cell>
          <cell r="C59" t="str">
            <v>庄振华</v>
          </cell>
          <cell r="D59">
            <v>0</v>
          </cell>
          <cell r="F59">
            <v>0</v>
          </cell>
          <cell r="G59">
            <v>0</v>
          </cell>
          <cell r="H59">
            <v>0</v>
          </cell>
          <cell r="K59">
            <v>1</v>
          </cell>
          <cell r="L59">
            <v>1</v>
          </cell>
          <cell r="AE59">
            <v>1</v>
          </cell>
          <cell r="AF59">
            <v>1</v>
          </cell>
          <cell r="AG59">
            <v>29</v>
          </cell>
        </row>
        <row r="60">
          <cell r="A60">
            <v>55</v>
          </cell>
          <cell r="B60" t="str">
            <v>自然资源</v>
          </cell>
          <cell r="C60" t="str">
            <v>蔡一峰</v>
          </cell>
          <cell r="D60">
            <v>1</v>
          </cell>
          <cell r="F60">
            <v>0</v>
          </cell>
          <cell r="G60">
            <v>0</v>
          </cell>
          <cell r="H60">
            <v>0</v>
          </cell>
          <cell r="AE60">
            <v>0</v>
          </cell>
          <cell r="AF60">
            <v>0</v>
          </cell>
          <cell r="AG60">
            <v>30</v>
          </cell>
        </row>
        <row r="61">
          <cell r="A61">
            <v>56</v>
          </cell>
          <cell r="B61" t="str">
            <v>自然资源</v>
          </cell>
          <cell r="C61" t="str">
            <v>蔡裕投</v>
          </cell>
          <cell r="D61">
            <v>0</v>
          </cell>
          <cell r="F61">
            <v>0</v>
          </cell>
          <cell r="G61">
            <v>0</v>
          </cell>
          <cell r="H61">
            <v>0</v>
          </cell>
          <cell r="AE61">
            <v>0</v>
          </cell>
          <cell r="AF61">
            <v>0</v>
          </cell>
          <cell r="AG61">
            <v>30</v>
          </cell>
        </row>
        <row r="62">
          <cell r="A62">
            <v>57</v>
          </cell>
          <cell r="B62" t="str">
            <v>自然资源</v>
          </cell>
          <cell r="C62" t="str">
            <v>洪天启</v>
          </cell>
          <cell r="D62">
            <v>1</v>
          </cell>
          <cell r="F62">
            <v>0</v>
          </cell>
          <cell r="G62">
            <v>0</v>
          </cell>
          <cell r="H62">
            <v>0</v>
          </cell>
          <cell r="O62">
            <v>1</v>
          </cell>
          <cell r="P62">
            <v>2</v>
          </cell>
          <cell r="AE62">
            <v>1</v>
          </cell>
          <cell r="AF62">
            <v>2</v>
          </cell>
          <cell r="AG62">
            <v>28</v>
          </cell>
        </row>
        <row r="63">
          <cell r="A63">
            <v>58</v>
          </cell>
          <cell r="B63" t="str">
            <v>自然资源</v>
          </cell>
          <cell r="C63" t="str">
            <v>李小曦</v>
          </cell>
          <cell r="D63">
            <v>0</v>
          </cell>
          <cell r="F63">
            <v>0</v>
          </cell>
          <cell r="G63">
            <v>0</v>
          </cell>
          <cell r="H63">
            <v>0</v>
          </cell>
          <cell r="AE63">
            <v>0</v>
          </cell>
          <cell r="AF63">
            <v>0</v>
          </cell>
          <cell r="AG63">
            <v>30</v>
          </cell>
        </row>
        <row r="64">
          <cell r="A64">
            <v>59</v>
          </cell>
          <cell r="B64" t="str">
            <v>自然资源</v>
          </cell>
          <cell r="C64" t="str">
            <v>孟文杰</v>
          </cell>
          <cell r="D64">
            <v>0</v>
          </cell>
          <cell r="F64">
            <v>0</v>
          </cell>
          <cell r="G64">
            <v>0</v>
          </cell>
          <cell r="H64">
            <v>0</v>
          </cell>
          <cell r="AE64">
            <v>0</v>
          </cell>
          <cell r="AF64">
            <v>0</v>
          </cell>
          <cell r="AG64">
            <v>30</v>
          </cell>
        </row>
        <row r="65">
          <cell r="A65">
            <v>60</v>
          </cell>
          <cell r="B65" t="str">
            <v>自然资源</v>
          </cell>
          <cell r="C65" t="str">
            <v>梁雅琪</v>
          </cell>
          <cell r="D65">
            <v>0</v>
          </cell>
          <cell r="F65">
            <v>0</v>
          </cell>
          <cell r="G65">
            <v>0</v>
          </cell>
          <cell r="H65">
            <v>0</v>
          </cell>
          <cell r="AE65">
            <v>0</v>
          </cell>
          <cell r="AF65">
            <v>0</v>
          </cell>
          <cell r="AG65">
            <v>30</v>
          </cell>
        </row>
        <row r="66">
          <cell r="A66">
            <v>61</v>
          </cell>
          <cell r="B66" t="str">
            <v>自然资源</v>
          </cell>
          <cell r="C66" t="str">
            <v>苏晓诗</v>
          </cell>
          <cell r="D66">
            <v>0</v>
          </cell>
          <cell r="F66">
            <v>0</v>
          </cell>
          <cell r="G66">
            <v>0</v>
          </cell>
          <cell r="H66">
            <v>0</v>
          </cell>
          <cell r="AE66">
            <v>0</v>
          </cell>
          <cell r="AF66">
            <v>0</v>
          </cell>
          <cell r="AG66">
            <v>30</v>
          </cell>
        </row>
        <row r="67">
          <cell r="A67">
            <v>62</v>
          </cell>
          <cell r="B67" t="str">
            <v>住房和城乡建设</v>
          </cell>
          <cell r="C67" t="str">
            <v>洪清庭</v>
          </cell>
          <cell r="D67">
            <v>0</v>
          </cell>
          <cell r="F67">
            <v>0</v>
          </cell>
          <cell r="G67">
            <v>0</v>
          </cell>
          <cell r="H67">
            <v>0</v>
          </cell>
          <cell r="O67">
            <v>1</v>
          </cell>
          <cell r="P67">
            <v>2</v>
          </cell>
          <cell r="AE67">
            <v>1</v>
          </cell>
          <cell r="AF67">
            <v>2</v>
          </cell>
          <cell r="AG67">
            <v>28</v>
          </cell>
        </row>
        <row r="68">
          <cell r="A68">
            <v>63</v>
          </cell>
          <cell r="B68" t="str">
            <v>住房和城乡建设</v>
          </cell>
          <cell r="C68" t="str">
            <v>陈秋菊</v>
          </cell>
          <cell r="D68">
            <v>0</v>
          </cell>
          <cell r="F68">
            <v>0</v>
          </cell>
          <cell r="G68">
            <v>1</v>
          </cell>
          <cell r="H68">
            <v>3</v>
          </cell>
          <cell r="AE68">
            <v>1</v>
          </cell>
          <cell r="AF68">
            <v>3</v>
          </cell>
          <cell r="AG68">
            <v>27</v>
          </cell>
        </row>
        <row r="69">
          <cell r="A69">
            <v>64</v>
          </cell>
          <cell r="B69" t="str">
            <v>住房和城乡建设</v>
          </cell>
          <cell r="C69" t="str">
            <v>陈艳霞</v>
          </cell>
          <cell r="D69">
            <v>0</v>
          </cell>
          <cell r="F69">
            <v>0</v>
          </cell>
          <cell r="G69">
            <v>0</v>
          </cell>
          <cell r="H69">
            <v>0</v>
          </cell>
          <cell r="AE69">
            <v>0</v>
          </cell>
          <cell r="AF69">
            <v>0</v>
          </cell>
          <cell r="AG69">
            <v>30</v>
          </cell>
        </row>
        <row r="70">
          <cell r="A70">
            <v>65</v>
          </cell>
          <cell r="B70" t="str">
            <v>住房和城乡建设</v>
          </cell>
          <cell r="C70" t="str">
            <v>黄嵘</v>
          </cell>
          <cell r="D70">
            <v>3</v>
          </cell>
          <cell r="E70">
            <v>1</v>
          </cell>
          <cell r="F70">
            <v>0.5</v>
          </cell>
          <cell r="G70">
            <v>1</v>
          </cell>
          <cell r="H70">
            <v>3</v>
          </cell>
          <cell r="AE70">
            <v>2</v>
          </cell>
          <cell r="AF70">
            <v>3.5</v>
          </cell>
          <cell r="AG70">
            <v>26.5</v>
          </cell>
        </row>
        <row r="71">
          <cell r="A71">
            <v>66</v>
          </cell>
          <cell r="B71" t="str">
            <v>住房和城乡建设</v>
          </cell>
          <cell r="C71" t="str">
            <v>罗时福</v>
          </cell>
          <cell r="D71">
            <v>0</v>
          </cell>
          <cell r="F71">
            <v>0</v>
          </cell>
          <cell r="G71">
            <v>0</v>
          </cell>
          <cell r="H71">
            <v>0</v>
          </cell>
          <cell r="AE71">
            <v>0</v>
          </cell>
          <cell r="AF71">
            <v>0</v>
          </cell>
          <cell r="AG71">
            <v>30</v>
          </cell>
        </row>
        <row r="72">
          <cell r="A72">
            <v>67</v>
          </cell>
          <cell r="B72" t="str">
            <v>住房和城乡建设</v>
          </cell>
          <cell r="C72" t="str">
            <v>王进财</v>
          </cell>
          <cell r="D72">
            <v>0</v>
          </cell>
          <cell r="F72">
            <v>0</v>
          </cell>
          <cell r="G72">
            <v>0</v>
          </cell>
          <cell r="H72">
            <v>0</v>
          </cell>
          <cell r="AE72">
            <v>0</v>
          </cell>
          <cell r="AF72">
            <v>0</v>
          </cell>
          <cell r="AG72">
            <v>30</v>
          </cell>
        </row>
        <row r="73">
          <cell r="A73">
            <v>68</v>
          </cell>
          <cell r="B73" t="str">
            <v>住房和城乡建设</v>
          </cell>
          <cell r="C73" t="str">
            <v>许资垄</v>
          </cell>
          <cell r="D73">
            <v>0</v>
          </cell>
          <cell r="F73">
            <v>0</v>
          </cell>
          <cell r="G73">
            <v>0</v>
          </cell>
          <cell r="H73">
            <v>0</v>
          </cell>
          <cell r="O73">
            <v>2</v>
          </cell>
          <cell r="P73">
            <v>4</v>
          </cell>
          <cell r="AE73">
            <v>2</v>
          </cell>
          <cell r="AF73">
            <v>4</v>
          </cell>
          <cell r="AG73">
            <v>26</v>
          </cell>
        </row>
        <row r="74">
          <cell r="A74">
            <v>69</v>
          </cell>
          <cell r="B74" t="str">
            <v>住房和城乡建设</v>
          </cell>
          <cell r="C74" t="str">
            <v>张建东</v>
          </cell>
          <cell r="D74">
            <v>0</v>
          </cell>
          <cell r="F74">
            <v>0</v>
          </cell>
          <cell r="G74">
            <v>0</v>
          </cell>
          <cell r="H74">
            <v>0</v>
          </cell>
          <cell r="Q74">
            <v>1</v>
          </cell>
          <cell r="R74">
            <v>2</v>
          </cell>
          <cell r="AE74">
            <v>1</v>
          </cell>
          <cell r="AF74">
            <v>2</v>
          </cell>
          <cell r="AG74">
            <v>28</v>
          </cell>
        </row>
        <row r="75">
          <cell r="A75">
            <v>70</v>
          </cell>
          <cell r="B75" t="str">
            <v>住房和城乡建设</v>
          </cell>
          <cell r="C75" t="str">
            <v>张书瑞</v>
          </cell>
          <cell r="D75">
            <v>7</v>
          </cell>
          <cell r="E75">
            <v>5</v>
          </cell>
          <cell r="F75">
            <v>7.5</v>
          </cell>
          <cell r="G75">
            <v>6</v>
          </cell>
          <cell r="H75">
            <v>18</v>
          </cell>
          <cell r="Q75">
            <v>1</v>
          </cell>
          <cell r="R75">
            <v>2</v>
          </cell>
          <cell r="AE75">
            <v>12</v>
          </cell>
          <cell r="AF75">
            <v>27.5</v>
          </cell>
          <cell r="AG75">
            <v>2.5</v>
          </cell>
        </row>
        <row r="76">
          <cell r="A76">
            <v>71</v>
          </cell>
          <cell r="B76" t="str">
            <v>住房和城乡建设</v>
          </cell>
          <cell r="C76" t="str">
            <v>谢丽萍</v>
          </cell>
          <cell r="D76">
            <v>0</v>
          </cell>
          <cell r="F76">
            <v>0</v>
          </cell>
          <cell r="G76">
            <v>0</v>
          </cell>
          <cell r="H76">
            <v>0</v>
          </cell>
          <cell r="AE76">
            <v>0</v>
          </cell>
          <cell r="AF76">
            <v>0</v>
          </cell>
          <cell r="AG76">
            <v>30</v>
          </cell>
        </row>
        <row r="77">
          <cell r="A77">
            <v>72</v>
          </cell>
          <cell r="B77" t="str">
            <v>住房和城乡建设</v>
          </cell>
          <cell r="C77" t="str">
            <v>蔡劲松</v>
          </cell>
          <cell r="D77">
            <v>0</v>
          </cell>
          <cell r="F77">
            <v>0</v>
          </cell>
          <cell r="G77">
            <v>0</v>
          </cell>
          <cell r="H77">
            <v>0</v>
          </cell>
          <cell r="AE77">
            <v>0</v>
          </cell>
          <cell r="AF77">
            <v>0</v>
          </cell>
          <cell r="AG77">
            <v>30</v>
          </cell>
        </row>
        <row r="78">
          <cell r="A78">
            <v>73</v>
          </cell>
          <cell r="B78" t="str">
            <v>住房和城乡建设</v>
          </cell>
          <cell r="C78" t="str">
            <v>林娜</v>
          </cell>
          <cell r="D78">
            <v>0</v>
          </cell>
          <cell r="F78">
            <v>0</v>
          </cell>
          <cell r="G78">
            <v>0</v>
          </cell>
          <cell r="H78">
            <v>0</v>
          </cell>
          <cell r="AE78">
            <v>0</v>
          </cell>
          <cell r="AF78">
            <v>0</v>
          </cell>
          <cell r="AG78">
            <v>30</v>
          </cell>
        </row>
        <row r="79">
          <cell r="A79">
            <v>74</v>
          </cell>
          <cell r="B79" t="str">
            <v>住房和城乡建设</v>
          </cell>
          <cell r="C79" t="str">
            <v>王嘉强</v>
          </cell>
          <cell r="D79">
            <v>0</v>
          </cell>
          <cell r="F79">
            <v>0</v>
          </cell>
          <cell r="G79">
            <v>0</v>
          </cell>
          <cell r="H79">
            <v>0</v>
          </cell>
          <cell r="AE79">
            <v>0</v>
          </cell>
          <cell r="AF79">
            <v>0</v>
          </cell>
          <cell r="AG79">
            <v>30</v>
          </cell>
        </row>
        <row r="80">
          <cell r="A80">
            <v>75</v>
          </cell>
          <cell r="B80" t="str">
            <v>住房和城乡建设</v>
          </cell>
          <cell r="C80" t="str">
            <v>许雅晶</v>
          </cell>
          <cell r="D80">
            <v>0</v>
          </cell>
          <cell r="F80">
            <v>0</v>
          </cell>
          <cell r="G80">
            <v>1</v>
          </cell>
          <cell r="H80">
            <v>3</v>
          </cell>
          <cell r="AE80">
            <v>1</v>
          </cell>
          <cell r="AF80">
            <v>3</v>
          </cell>
          <cell r="AG80">
            <v>27</v>
          </cell>
        </row>
        <row r="81">
          <cell r="A81">
            <v>76</v>
          </cell>
          <cell r="B81" t="str">
            <v>住房和城乡建设</v>
          </cell>
          <cell r="C81" t="str">
            <v>张碧虹</v>
          </cell>
          <cell r="D81">
            <v>0</v>
          </cell>
          <cell r="F81">
            <v>0</v>
          </cell>
          <cell r="G81">
            <v>0</v>
          </cell>
          <cell r="H81">
            <v>0</v>
          </cell>
          <cell r="AE81">
            <v>0</v>
          </cell>
          <cell r="AF81">
            <v>0</v>
          </cell>
          <cell r="AG81">
            <v>30</v>
          </cell>
        </row>
        <row r="82">
          <cell r="A82">
            <v>77</v>
          </cell>
          <cell r="B82" t="str">
            <v>林业和园林绿化</v>
          </cell>
          <cell r="C82" t="str">
            <v>张年达</v>
          </cell>
          <cell r="D82">
            <v>0</v>
          </cell>
          <cell r="F82">
            <v>0</v>
          </cell>
          <cell r="G82">
            <v>0</v>
          </cell>
          <cell r="H82">
            <v>0</v>
          </cell>
          <cell r="AE82">
            <v>0</v>
          </cell>
          <cell r="AF82">
            <v>0</v>
          </cell>
          <cell r="AG82">
            <v>30</v>
          </cell>
        </row>
        <row r="83">
          <cell r="A83">
            <v>78</v>
          </cell>
          <cell r="B83" t="str">
            <v>林业和园林绿化</v>
          </cell>
          <cell r="C83" t="str">
            <v>陈立新</v>
          </cell>
          <cell r="D83">
            <v>0</v>
          </cell>
          <cell r="F83">
            <v>0</v>
          </cell>
          <cell r="G83">
            <v>0</v>
          </cell>
          <cell r="H83">
            <v>0</v>
          </cell>
          <cell r="AE83">
            <v>0</v>
          </cell>
          <cell r="AF83">
            <v>0</v>
          </cell>
          <cell r="AG83">
            <v>30</v>
          </cell>
        </row>
        <row r="84">
          <cell r="A84">
            <v>79</v>
          </cell>
          <cell r="B84" t="str">
            <v>应急管理</v>
          </cell>
          <cell r="C84" t="str">
            <v>苏秋英</v>
          </cell>
          <cell r="D84">
            <v>0</v>
          </cell>
          <cell r="F84">
            <v>0</v>
          </cell>
          <cell r="G84">
            <v>0</v>
          </cell>
          <cell r="H84">
            <v>0</v>
          </cell>
          <cell r="AE84">
            <v>0</v>
          </cell>
          <cell r="AF84">
            <v>0</v>
          </cell>
          <cell r="AG84">
            <v>30</v>
          </cell>
        </row>
        <row r="85">
          <cell r="A85">
            <v>80</v>
          </cell>
          <cell r="B85" t="str">
            <v>应急管理</v>
          </cell>
          <cell r="C85" t="str">
            <v>蔡泽锴</v>
          </cell>
          <cell r="D85">
            <v>0</v>
          </cell>
          <cell r="F85">
            <v>0</v>
          </cell>
          <cell r="G85">
            <v>0</v>
          </cell>
          <cell r="H85">
            <v>0</v>
          </cell>
          <cell r="AE85">
            <v>0</v>
          </cell>
          <cell r="AF85">
            <v>0</v>
          </cell>
          <cell r="AG85">
            <v>30</v>
          </cell>
        </row>
        <row r="86">
          <cell r="A86">
            <v>81</v>
          </cell>
          <cell r="B86" t="str">
            <v>水利</v>
          </cell>
          <cell r="C86" t="str">
            <v>林冬萍</v>
          </cell>
          <cell r="D86">
            <v>0</v>
          </cell>
          <cell r="F86">
            <v>0</v>
          </cell>
          <cell r="G86">
            <v>0</v>
          </cell>
          <cell r="H86">
            <v>0</v>
          </cell>
          <cell r="AE86">
            <v>0</v>
          </cell>
          <cell r="AF86">
            <v>0</v>
          </cell>
          <cell r="AG86">
            <v>30</v>
          </cell>
        </row>
        <row r="87">
          <cell r="A87">
            <v>82</v>
          </cell>
          <cell r="B87" t="str">
            <v>水利</v>
          </cell>
          <cell r="C87" t="str">
            <v>李灿彬</v>
          </cell>
          <cell r="D87">
            <v>1</v>
          </cell>
          <cell r="F87">
            <v>0</v>
          </cell>
          <cell r="G87">
            <v>0</v>
          </cell>
          <cell r="H87">
            <v>0</v>
          </cell>
          <cell r="AE87">
            <v>0</v>
          </cell>
          <cell r="AF87">
            <v>0</v>
          </cell>
          <cell r="AG87">
            <v>30</v>
          </cell>
        </row>
        <row r="88">
          <cell r="A88">
            <v>83</v>
          </cell>
          <cell r="B88" t="str">
            <v>水利</v>
          </cell>
          <cell r="C88" t="str">
            <v>黄玉意</v>
          </cell>
          <cell r="D88">
            <v>0</v>
          </cell>
          <cell r="F88">
            <v>0</v>
          </cell>
          <cell r="G88">
            <v>0</v>
          </cell>
          <cell r="H88">
            <v>0</v>
          </cell>
          <cell r="AE88">
            <v>0</v>
          </cell>
          <cell r="AF88">
            <v>0</v>
          </cell>
          <cell r="AG88">
            <v>30</v>
          </cell>
        </row>
        <row r="89">
          <cell r="A89">
            <v>84</v>
          </cell>
          <cell r="B89" t="str">
            <v>生态环境</v>
          </cell>
          <cell r="C89" t="str">
            <v>冯吉燕</v>
          </cell>
          <cell r="D89">
            <v>0</v>
          </cell>
          <cell r="F89">
            <v>0</v>
          </cell>
          <cell r="G89">
            <v>0</v>
          </cell>
          <cell r="H89">
            <v>0</v>
          </cell>
          <cell r="AE89">
            <v>0</v>
          </cell>
          <cell r="AF89">
            <v>0</v>
          </cell>
          <cell r="AG89">
            <v>30</v>
          </cell>
        </row>
        <row r="90">
          <cell r="A90">
            <v>85</v>
          </cell>
          <cell r="B90" t="str">
            <v>生态环境</v>
          </cell>
          <cell r="C90" t="str">
            <v>龚德志</v>
          </cell>
          <cell r="D90">
            <v>0</v>
          </cell>
          <cell r="F90">
            <v>0</v>
          </cell>
          <cell r="G90">
            <v>0</v>
          </cell>
          <cell r="H90">
            <v>0</v>
          </cell>
          <cell r="AE90">
            <v>0</v>
          </cell>
          <cell r="AF90">
            <v>0</v>
          </cell>
          <cell r="AG90">
            <v>30</v>
          </cell>
        </row>
        <row r="91">
          <cell r="A91">
            <v>86</v>
          </cell>
          <cell r="B91" t="str">
            <v>生态环境</v>
          </cell>
          <cell r="C91" t="str">
            <v>魏强</v>
          </cell>
          <cell r="D91">
            <v>1</v>
          </cell>
          <cell r="F91">
            <v>0</v>
          </cell>
          <cell r="G91">
            <v>1</v>
          </cell>
          <cell r="H91">
            <v>3</v>
          </cell>
          <cell r="AE91">
            <v>1</v>
          </cell>
          <cell r="AF91">
            <v>3</v>
          </cell>
          <cell r="AG91">
            <v>27</v>
          </cell>
        </row>
        <row r="92">
          <cell r="A92">
            <v>87</v>
          </cell>
          <cell r="B92" t="str">
            <v>生态环境</v>
          </cell>
          <cell r="C92" t="str">
            <v>张金典</v>
          </cell>
          <cell r="D92">
            <v>0</v>
          </cell>
          <cell r="F92">
            <v>0</v>
          </cell>
          <cell r="G92">
            <v>0</v>
          </cell>
          <cell r="H92">
            <v>0</v>
          </cell>
          <cell r="AE92">
            <v>0</v>
          </cell>
          <cell r="AF92">
            <v>0</v>
          </cell>
          <cell r="AG92">
            <v>30</v>
          </cell>
        </row>
        <row r="93">
          <cell r="A93">
            <v>88</v>
          </cell>
          <cell r="B93" t="str">
            <v>生态环境</v>
          </cell>
          <cell r="C93" t="str">
            <v>李连欢</v>
          </cell>
          <cell r="D93">
            <v>0</v>
          </cell>
          <cell r="F93">
            <v>0</v>
          </cell>
          <cell r="G93">
            <v>0</v>
          </cell>
          <cell r="H93">
            <v>0</v>
          </cell>
          <cell r="AE93">
            <v>0</v>
          </cell>
          <cell r="AF93">
            <v>0</v>
          </cell>
          <cell r="AG93">
            <v>30</v>
          </cell>
        </row>
        <row r="94">
          <cell r="A94">
            <v>89</v>
          </cell>
          <cell r="B94" t="str">
            <v>人防</v>
          </cell>
          <cell r="C94" t="str">
            <v>林廷镇</v>
          </cell>
          <cell r="D94">
            <v>0</v>
          </cell>
          <cell r="F94">
            <v>0</v>
          </cell>
          <cell r="G94">
            <v>0</v>
          </cell>
          <cell r="H94">
            <v>0</v>
          </cell>
          <cell r="K94">
            <v>1</v>
          </cell>
          <cell r="L94">
            <v>1</v>
          </cell>
          <cell r="AE94">
            <v>1</v>
          </cell>
          <cell r="AF94">
            <v>1</v>
          </cell>
          <cell r="AG94">
            <v>29</v>
          </cell>
        </row>
        <row r="95">
          <cell r="A95">
            <v>90</v>
          </cell>
          <cell r="B95" t="str">
            <v>人防</v>
          </cell>
          <cell r="C95" t="str">
            <v>苏冬波</v>
          </cell>
          <cell r="D95">
            <v>0</v>
          </cell>
          <cell r="F95">
            <v>0</v>
          </cell>
          <cell r="G95">
            <v>2</v>
          </cell>
          <cell r="H95">
            <v>6</v>
          </cell>
          <cell r="AE95">
            <v>2</v>
          </cell>
          <cell r="AF95">
            <v>6</v>
          </cell>
          <cell r="AG95">
            <v>24</v>
          </cell>
        </row>
        <row r="96">
          <cell r="A96">
            <v>91</v>
          </cell>
          <cell r="B96" t="str">
            <v>公安出入境</v>
          </cell>
          <cell r="C96" t="str">
            <v>龚晶莹</v>
          </cell>
          <cell r="D96">
            <v>0</v>
          </cell>
          <cell r="F96">
            <v>0</v>
          </cell>
          <cell r="G96">
            <v>0</v>
          </cell>
          <cell r="H96">
            <v>0</v>
          </cell>
          <cell r="AE96">
            <v>0</v>
          </cell>
          <cell r="AF96">
            <v>0</v>
          </cell>
          <cell r="AG96">
            <v>30</v>
          </cell>
        </row>
        <row r="97">
          <cell r="A97">
            <v>92</v>
          </cell>
          <cell r="B97" t="str">
            <v>公安出入境</v>
          </cell>
          <cell r="C97" t="str">
            <v>傅汉阳</v>
          </cell>
          <cell r="D97">
            <v>0</v>
          </cell>
          <cell r="F97">
            <v>0</v>
          </cell>
          <cell r="G97">
            <v>0</v>
          </cell>
          <cell r="H97">
            <v>0</v>
          </cell>
          <cell r="AE97">
            <v>0</v>
          </cell>
          <cell r="AF97">
            <v>0</v>
          </cell>
          <cell r="AG97">
            <v>30</v>
          </cell>
        </row>
        <row r="98">
          <cell r="A98">
            <v>93</v>
          </cell>
          <cell r="B98" t="str">
            <v>公安出入境</v>
          </cell>
          <cell r="C98" t="str">
            <v>尤丽超</v>
          </cell>
          <cell r="D98">
            <v>0</v>
          </cell>
          <cell r="F98">
            <v>0</v>
          </cell>
          <cell r="G98">
            <v>0</v>
          </cell>
          <cell r="H98">
            <v>0</v>
          </cell>
          <cell r="AE98">
            <v>0</v>
          </cell>
          <cell r="AF98">
            <v>0</v>
          </cell>
          <cell r="AG98">
            <v>30</v>
          </cell>
        </row>
        <row r="99">
          <cell r="A99">
            <v>94</v>
          </cell>
          <cell r="B99" t="str">
            <v>公安出入境</v>
          </cell>
          <cell r="C99" t="str">
            <v>吴美月</v>
          </cell>
          <cell r="D99">
            <v>0</v>
          </cell>
          <cell r="F99">
            <v>0</v>
          </cell>
          <cell r="G99">
            <v>0</v>
          </cell>
          <cell r="H99">
            <v>0</v>
          </cell>
          <cell r="AE99">
            <v>0</v>
          </cell>
          <cell r="AF99">
            <v>0</v>
          </cell>
          <cell r="AG99">
            <v>30</v>
          </cell>
        </row>
        <row r="100">
          <cell r="A100">
            <v>95</v>
          </cell>
          <cell r="B100" t="str">
            <v>公安出入境</v>
          </cell>
          <cell r="C100" t="str">
            <v>郑光焰</v>
          </cell>
          <cell r="D100">
            <v>0</v>
          </cell>
          <cell r="F100">
            <v>0</v>
          </cell>
          <cell r="G100">
            <v>0</v>
          </cell>
          <cell r="H100">
            <v>0</v>
          </cell>
          <cell r="AE100">
            <v>0</v>
          </cell>
          <cell r="AF100">
            <v>0</v>
          </cell>
          <cell r="AG100">
            <v>30</v>
          </cell>
        </row>
        <row r="101">
          <cell r="A101">
            <v>96</v>
          </cell>
          <cell r="B101" t="str">
            <v>公安出入境</v>
          </cell>
          <cell r="C101" t="str">
            <v>龚燕平</v>
          </cell>
          <cell r="D101">
            <v>0</v>
          </cell>
          <cell r="F101">
            <v>0</v>
          </cell>
          <cell r="G101">
            <v>0</v>
          </cell>
          <cell r="H101">
            <v>0</v>
          </cell>
          <cell r="AE101">
            <v>0</v>
          </cell>
          <cell r="AF101">
            <v>0</v>
          </cell>
          <cell r="AG101">
            <v>30</v>
          </cell>
        </row>
        <row r="102">
          <cell r="A102">
            <v>97</v>
          </cell>
          <cell r="B102" t="str">
            <v>公安出入境</v>
          </cell>
          <cell r="C102" t="str">
            <v>吴艳敏</v>
          </cell>
          <cell r="D102">
            <v>0</v>
          </cell>
          <cell r="F102">
            <v>0</v>
          </cell>
          <cell r="G102">
            <v>0</v>
          </cell>
          <cell r="H102">
            <v>0</v>
          </cell>
          <cell r="AE102">
            <v>0</v>
          </cell>
          <cell r="AF102">
            <v>0</v>
          </cell>
          <cell r="AG102">
            <v>30</v>
          </cell>
        </row>
        <row r="103">
          <cell r="A103">
            <v>98</v>
          </cell>
          <cell r="B103" t="str">
            <v>公安出入境</v>
          </cell>
          <cell r="C103" t="str">
            <v>洪金花</v>
          </cell>
          <cell r="D103">
            <v>0</v>
          </cell>
          <cell r="F103">
            <v>0</v>
          </cell>
          <cell r="G103">
            <v>0</v>
          </cell>
          <cell r="H103">
            <v>0</v>
          </cell>
          <cell r="AE103">
            <v>0</v>
          </cell>
          <cell r="AF103">
            <v>0</v>
          </cell>
          <cell r="AG103">
            <v>30</v>
          </cell>
        </row>
        <row r="104">
          <cell r="A104">
            <v>99</v>
          </cell>
          <cell r="B104" t="str">
            <v>公安出入境</v>
          </cell>
          <cell r="C104" t="str">
            <v>连岚虹</v>
          </cell>
          <cell r="D104">
            <v>0</v>
          </cell>
          <cell r="F104">
            <v>0</v>
          </cell>
          <cell r="G104">
            <v>0</v>
          </cell>
          <cell r="H104">
            <v>0</v>
          </cell>
          <cell r="AE104">
            <v>0</v>
          </cell>
          <cell r="AF104">
            <v>0</v>
          </cell>
          <cell r="AG104">
            <v>30</v>
          </cell>
        </row>
        <row r="105">
          <cell r="A105">
            <v>100</v>
          </cell>
          <cell r="B105" t="str">
            <v>公安出入境</v>
          </cell>
          <cell r="C105" t="str">
            <v>曾远莲</v>
          </cell>
          <cell r="D105">
            <v>0</v>
          </cell>
          <cell r="F105">
            <v>0</v>
          </cell>
          <cell r="G105">
            <v>0</v>
          </cell>
          <cell r="H105">
            <v>0</v>
          </cell>
          <cell r="AE105">
            <v>0</v>
          </cell>
          <cell r="AF105">
            <v>0</v>
          </cell>
          <cell r="AG105">
            <v>30</v>
          </cell>
        </row>
        <row r="106">
          <cell r="A106">
            <v>101</v>
          </cell>
          <cell r="B106" t="str">
            <v>公安出入境</v>
          </cell>
          <cell r="C106" t="str">
            <v>吴婷婷</v>
          </cell>
          <cell r="D106">
            <v>0</v>
          </cell>
          <cell r="F106">
            <v>0</v>
          </cell>
          <cell r="G106">
            <v>0</v>
          </cell>
          <cell r="H106">
            <v>0</v>
          </cell>
          <cell r="AE106">
            <v>0</v>
          </cell>
          <cell r="AF106">
            <v>0</v>
          </cell>
          <cell r="AG106">
            <v>30</v>
          </cell>
        </row>
        <row r="107">
          <cell r="A107">
            <v>102</v>
          </cell>
          <cell r="B107" t="str">
            <v>医保</v>
          </cell>
          <cell r="C107" t="str">
            <v>吴炎福</v>
          </cell>
          <cell r="D107">
            <v>0</v>
          </cell>
          <cell r="F107">
            <v>0</v>
          </cell>
          <cell r="G107">
            <v>1</v>
          </cell>
          <cell r="H107">
            <v>3</v>
          </cell>
          <cell r="AE107">
            <v>1</v>
          </cell>
          <cell r="AF107">
            <v>3</v>
          </cell>
          <cell r="AG107">
            <v>27</v>
          </cell>
        </row>
        <row r="108">
          <cell r="A108">
            <v>103</v>
          </cell>
          <cell r="B108" t="str">
            <v>医保</v>
          </cell>
          <cell r="C108" t="str">
            <v>蔡振雄</v>
          </cell>
          <cell r="D108">
            <v>0</v>
          </cell>
          <cell r="F108">
            <v>0</v>
          </cell>
          <cell r="G108">
            <v>0</v>
          </cell>
          <cell r="H108">
            <v>0</v>
          </cell>
          <cell r="AE108">
            <v>0</v>
          </cell>
          <cell r="AF108">
            <v>0</v>
          </cell>
          <cell r="AG108">
            <v>30</v>
          </cell>
        </row>
        <row r="109">
          <cell r="A109">
            <v>104</v>
          </cell>
          <cell r="B109" t="str">
            <v>医保</v>
          </cell>
          <cell r="C109" t="str">
            <v>李志辉</v>
          </cell>
          <cell r="D109">
            <v>0</v>
          </cell>
          <cell r="F109">
            <v>0</v>
          </cell>
          <cell r="G109">
            <v>0</v>
          </cell>
          <cell r="H109">
            <v>0</v>
          </cell>
          <cell r="AE109">
            <v>0</v>
          </cell>
          <cell r="AF109">
            <v>0</v>
          </cell>
          <cell r="AG109">
            <v>30</v>
          </cell>
        </row>
        <row r="110">
          <cell r="A110">
            <v>105</v>
          </cell>
          <cell r="B110" t="str">
            <v>医保</v>
          </cell>
          <cell r="C110" t="str">
            <v>许照红</v>
          </cell>
          <cell r="D110">
            <v>0</v>
          </cell>
          <cell r="F110">
            <v>0</v>
          </cell>
          <cell r="G110">
            <v>1</v>
          </cell>
          <cell r="H110">
            <v>3</v>
          </cell>
          <cell r="AE110">
            <v>1</v>
          </cell>
          <cell r="AF110">
            <v>3</v>
          </cell>
          <cell r="AG110">
            <v>27</v>
          </cell>
        </row>
        <row r="111">
          <cell r="A111">
            <v>106</v>
          </cell>
          <cell r="B111" t="str">
            <v>医保</v>
          </cell>
          <cell r="C111" t="str">
            <v>张雅思</v>
          </cell>
          <cell r="D111">
            <v>0</v>
          </cell>
          <cell r="F111">
            <v>0</v>
          </cell>
          <cell r="G111">
            <v>0</v>
          </cell>
          <cell r="H111">
            <v>0</v>
          </cell>
          <cell r="AE111">
            <v>0</v>
          </cell>
          <cell r="AF111">
            <v>0</v>
          </cell>
          <cell r="AG111">
            <v>30</v>
          </cell>
        </row>
        <row r="112">
          <cell r="A112">
            <v>107</v>
          </cell>
          <cell r="B112" t="str">
            <v>医保</v>
          </cell>
          <cell r="C112" t="str">
            <v>施如岚</v>
          </cell>
          <cell r="D112">
            <v>3</v>
          </cell>
          <cell r="E112">
            <v>1</v>
          </cell>
          <cell r="F112">
            <v>0.5</v>
          </cell>
          <cell r="G112">
            <v>1</v>
          </cell>
          <cell r="H112">
            <v>3</v>
          </cell>
          <cell r="AE112">
            <v>2</v>
          </cell>
          <cell r="AF112">
            <v>3.5</v>
          </cell>
          <cell r="AG112">
            <v>26.5</v>
          </cell>
        </row>
        <row r="113">
          <cell r="A113">
            <v>108</v>
          </cell>
          <cell r="B113" t="str">
            <v>医保</v>
          </cell>
          <cell r="C113" t="str">
            <v>许汶汶</v>
          </cell>
          <cell r="D113">
            <v>2</v>
          </cell>
          <cell r="F113">
            <v>0</v>
          </cell>
          <cell r="G113">
            <v>2</v>
          </cell>
          <cell r="H113">
            <v>6</v>
          </cell>
          <cell r="AE113">
            <v>2</v>
          </cell>
          <cell r="AF113">
            <v>6</v>
          </cell>
          <cell r="AG113">
            <v>24</v>
          </cell>
        </row>
        <row r="114">
          <cell r="A114">
            <v>109</v>
          </cell>
          <cell r="B114" t="str">
            <v>医保</v>
          </cell>
          <cell r="C114" t="str">
            <v>吴灿根</v>
          </cell>
          <cell r="D114">
            <v>1</v>
          </cell>
          <cell r="F114">
            <v>0</v>
          </cell>
          <cell r="G114">
            <v>3</v>
          </cell>
          <cell r="H114">
            <v>9</v>
          </cell>
          <cell r="AE114">
            <v>3</v>
          </cell>
          <cell r="AF114">
            <v>9</v>
          </cell>
          <cell r="AG114">
            <v>21</v>
          </cell>
        </row>
        <row r="115">
          <cell r="A115">
            <v>110</v>
          </cell>
          <cell r="B115" t="str">
            <v>医保</v>
          </cell>
          <cell r="C115" t="str">
            <v>詹伟珍</v>
          </cell>
          <cell r="D115">
            <v>0</v>
          </cell>
          <cell r="F115">
            <v>0</v>
          </cell>
          <cell r="G115">
            <v>0</v>
          </cell>
          <cell r="H115">
            <v>0</v>
          </cell>
          <cell r="AE115">
            <v>0</v>
          </cell>
          <cell r="AF115">
            <v>0</v>
          </cell>
          <cell r="AG115">
            <v>30</v>
          </cell>
        </row>
        <row r="116">
          <cell r="A116">
            <v>111</v>
          </cell>
          <cell r="B116" t="str">
            <v>医保</v>
          </cell>
          <cell r="C116" t="str">
            <v>曾芬芳</v>
          </cell>
          <cell r="D116">
            <v>0</v>
          </cell>
          <cell r="F116">
            <v>0</v>
          </cell>
          <cell r="G116">
            <v>0</v>
          </cell>
          <cell r="H116">
            <v>0</v>
          </cell>
          <cell r="AE116">
            <v>0</v>
          </cell>
          <cell r="AF116">
            <v>0</v>
          </cell>
          <cell r="AG116">
            <v>30</v>
          </cell>
        </row>
        <row r="117">
          <cell r="A117">
            <v>112</v>
          </cell>
          <cell r="B117" t="str">
            <v>医保</v>
          </cell>
          <cell r="C117" t="str">
            <v>曾华颖</v>
          </cell>
          <cell r="D117">
            <v>0</v>
          </cell>
          <cell r="F117">
            <v>0</v>
          </cell>
          <cell r="G117">
            <v>0</v>
          </cell>
          <cell r="H117">
            <v>0</v>
          </cell>
          <cell r="AE117">
            <v>0</v>
          </cell>
          <cell r="AF117">
            <v>0</v>
          </cell>
          <cell r="AG117">
            <v>30</v>
          </cell>
        </row>
        <row r="118">
          <cell r="A118">
            <v>113</v>
          </cell>
          <cell r="B118" t="str">
            <v>医保</v>
          </cell>
          <cell r="C118" t="str">
            <v>傅恒宇</v>
          </cell>
          <cell r="D118">
            <v>1</v>
          </cell>
          <cell r="F118">
            <v>0</v>
          </cell>
          <cell r="G118">
            <v>0</v>
          </cell>
          <cell r="H118">
            <v>0</v>
          </cell>
          <cell r="AE118">
            <v>0</v>
          </cell>
          <cell r="AF118">
            <v>0</v>
          </cell>
          <cell r="AG118">
            <v>30</v>
          </cell>
        </row>
        <row r="119">
          <cell r="A119">
            <v>114</v>
          </cell>
          <cell r="B119" t="str">
            <v>医保</v>
          </cell>
          <cell r="C119" t="str">
            <v>黄少蓉</v>
          </cell>
          <cell r="D119">
            <v>2</v>
          </cell>
          <cell r="F119">
            <v>0</v>
          </cell>
          <cell r="G119">
            <v>0</v>
          </cell>
          <cell r="H119">
            <v>0</v>
          </cell>
          <cell r="AE119">
            <v>0</v>
          </cell>
          <cell r="AF119">
            <v>0</v>
          </cell>
          <cell r="AG119">
            <v>30</v>
          </cell>
        </row>
        <row r="120">
          <cell r="A120">
            <v>115</v>
          </cell>
          <cell r="B120" t="str">
            <v>医保</v>
          </cell>
          <cell r="C120" t="str">
            <v>柯思瀛</v>
          </cell>
          <cell r="D120">
            <v>2</v>
          </cell>
          <cell r="F120">
            <v>0</v>
          </cell>
          <cell r="G120">
            <v>1</v>
          </cell>
          <cell r="H120">
            <v>3</v>
          </cell>
          <cell r="AE120">
            <v>1</v>
          </cell>
          <cell r="AF120">
            <v>3</v>
          </cell>
          <cell r="AG120">
            <v>27</v>
          </cell>
        </row>
        <row r="121">
          <cell r="A121">
            <v>116</v>
          </cell>
          <cell r="B121" t="str">
            <v>医保</v>
          </cell>
          <cell r="C121" t="str">
            <v>陆丽君</v>
          </cell>
          <cell r="D121">
            <v>0</v>
          </cell>
          <cell r="F121">
            <v>0</v>
          </cell>
          <cell r="G121">
            <v>0</v>
          </cell>
          <cell r="H121">
            <v>0</v>
          </cell>
          <cell r="AE121">
            <v>0</v>
          </cell>
          <cell r="AF121">
            <v>0</v>
          </cell>
          <cell r="AG121">
            <v>30</v>
          </cell>
        </row>
        <row r="122">
          <cell r="A122">
            <v>117</v>
          </cell>
          <cell r="B122" t="str">
            <v>医保</v>
          </cell>
          <cell r="C122" t="str">
            <v>邱丽红</v>
          </cell>
          <cell r="D122">
            <v>0</v>
          </cell>
          <cell r="F122">
            <v>0</v>
          </cell>
          <cell r="G122">
            <v>1</v>
          </cell>
          <cell r="H122">
            <v>3</v>
          </cell>
          <cell r="AE122">
            <v>1</v>
          </cell>
          <cell r="AF122">
            <v>3</v>
          </cell>
          <cell r="AG122">
            <v>27</v>
          </cell>
        </row>
        <row r="123">
          <cell r="A123">
            <v>118</v>
          </cell>
          <cell r="B123" t="str">
            <v>医保</v>
          </cell>
          <cell r="C123" t="str">
            <v>王译旌</v>
          </cell>
          <cell r="D123">
            <v>1</v>
          </cell>
          <cell r="F123">
            <v>0</v>
          </cell>
          <cell r="G123">
            <v>3</v>
          </cell>
          <cell r="H123">
            <v>9</v>
          </cell>
          <cell r="AE123">
            <v>3</v>
          </cell>
          <cell r="AF123">
            <v>9</v>
          </cell>
          <cell r="AG123">
            <v>21</v>
          </cell>
        </row>
        <row r="124">
          <cell r="A124">
            <v>119</v>
          </cell>
          <cell r="B124" t="str">
            <v>医保</v>
          </cell>
          <cell r="C124" t="str">
            <v>许珍妮</v>
          </cell>
          <cell r="D124">
            <v>0</v>
          </cell>
          <cell r="F124">
            <v>0</v>
          </cell>
          <cell r="G124">
            <v>1</v>
          </cell>
          <cell r="H124">
            <v>3</v>
          </cell>
          <cell r="AE124">
            <v>1</v>
          </cell>
          <cell r="AF124">
            <v>3</v>
          </cell>
          <cell r="AG124">
            <v>27</v>
          </cell>
        </row>
        <row r="125">
          <cell r="A125">
            <v>120</v>
          </cell>
          <cell r="B125" t="str">
            <v>医保</v>
          </cell>
          <cell r="C125" t="str">
            <v>颜丹妮</v>
          </cell>
          <cell r="D125">
            <v>0</v>
          </cell>
          <cell r="F125">
            <v>0</v>
          </cell>
          <cell r="G125">
            <v>2</v>
          </cell>
          <cell r="H125">
            <v>6</v>
          </cell>
          <cell r="AE125">
            <v>2</v>
          </cell>
          <cell r="AF125">
            <v>6</v>
          </cell>
          <cell r="AG125">
            <v>24</v>
          </cell>
        </row>
        <row r="126">
          <cell r="A126">
            <v>121</v>
          </cell>
          <cell r="B126" t="str">
            <v>医保</v>
          </cell>
          <cell r="C126" t="str">
            <v>庄铭俊</v>
          </cell>
          <cell r="D126">
            <v>0</v>
          </cell>
          <cell r="F126">
            <v>0</v>
          </cell>
          <cell r="G126">
            <v>0</v>
          </cell>
          <cell r="H126">
            <v>0</v>
          </cell>
          <cell r="AE126">
            <v>0</v>
          </cell>
          <cell r="AF126">
            <v>0</v>
          </cell>
          <cell r="AG126">
            <v>30</v>
          </cell>
        </row>
        <row r="127">
          <cell r="A127">
            <v>122</v>
          </cell>
          <cell r="B127" t="str">
            <v>人社</v>
          </cell>
          <cell r="C127" t="str">
            <v>赖诗晓</v>
          </cell>
          <cell r="D127">
            <v>0</v>
          </cell>
          <cell r="F127">
            <v>0</v>
          </cell>
          <cell r="G127">
            <v>0</v>
          </cell>
          <cell r="H127">
            <v>0</v>
          </cell>
          <cell r="AE127">
            <v>0</v>
          </cell>
          <cell r="AF127">
            <v>0</v>
          </cell>
          <cell r="AG127">
            <v>30</v>
          </cell>
        </row>
        <row r="128">
          <cell r="A128">
            <v>123</v>
          </cell>
          <cell r="B128" t="str">
            <v>人社</v>
          </cell>
          <cell r="C128" t="str">
            <v>肖婷婷</v>
          </cell>
          <cell r="D128">
            <v>0</v>
          </cell>
          <cell r="F128">
            <v>0</v>
          </cell>
          <cell r="G128">
            <v>2</v>
          </cell>
          <cell r="H128">
            <v>6</v>
          </cell>
          <cell r="AE128">
            <v>2</v>
          </cell>
          <cell r="AF128">
            <v>6</v>
          </cell>
          <cell r="AG128">
            <v>24</v>
          </cell>
        </row>
        <row r="129">
          <cell r="A129">
            <v>124</v>
          </cell>
          <cell r="B129" t="str">
            <v>人社</v>
          </cell>
          <cell r="C129" t="str">
            <v>阮菊香</v>
          </cell>
          <cell r="D129">
            <v>0</v>
          </cell>
          <cell r="F129">
            <v>0</v>
          </cell>
          <cell r="G129">
            <v>0</v>
          </cell>
          <cell r="H129">
            <v>0</v>
          </cell>
          <cell r="AE129">
            <v>0</v>
          </cell>
          <cell r="AF129">
            <v>0</v>
          </cell>
          <cell r="AG129">
            <v>30</v>
          </cell>
        </row>
        <row r="130">
          <cell r="A130">
            <v>125</v>
          </cell>
          <cell r="B130" t="str">
            <v>人社</v>
          </cell>
          <cell r="C130" t="str">
            <v>杨小萍</v>
          </cell>
          <cell r="D130">
            <v>0</v>
          </cell>
          <cell r="F130">
            <v>0</v>
          </cell>
          <cell r="G130">
            <v>2</v>
          </cell>
          <cell r="H130">
            <v>6</v>
          </cell>
          <cell r="O130">
            <v>1</v>
          </cell>
          <cell r="P130">
            <v>2</v>
          </cell>
          <cell r="AE130">
            <v>3</v>
          </cell>
          <cell r="AF130">
            <v>8</v>
          </cell>
          <cell r="AG130">
            <v>22</v>
          </cell>
        </row>
        <row r="131">
          <cell r="A131">
            <v>126</v>
          </cell>
          <cell r="B131" t="str">
            <v>人社</v>
          </cell>
          <cell r="C131" t="str">
            <v>吴春阳</v>
          </cell>
          <cell r="D131">
            <v>1</v>
          </cell>
          <cell r="F131">
            <v>0</v>
          </cell>
          <cell r="G131">
            <v>2</v>
          </cell>
          <cell r="H131">
            <v>6</v>
          </cell>
          <cell r="AE131">
            <v>2</v>
          </cell>
          <cell r="AF131">
            <v>6</v>
          </cell>
          <cell r="AG131">
            <v>24</v>
          </cell>
        </row>
        <row r="132">
          <cell r="A132">
            <v>127</v>
          </cell>
          <cell r="B132" t="str">
            <v>人社</v>
          </cell>
          <cell r="C132" t="str">
            <v>蔡庆伟</v>
          </cell>
          <cell r="D132">
            <v>1</v>
          </cell>
          <cell r="F132">
            <v>0</v>
          </cell>
          <cell r="G132">
            <v>0</v>
          </cell>
          <cell r="H132">
            <v>0</v>
          </cell>
          <cell r="AE132">
            <v>0</v>
          </cell>
          <cell r="AF132">
            <v>0</v>
          </cell>
          <cell r="AG132">
            <v>30</v>
          </cell>
        </row>
        <row r="133">
          <cell r="A133">
            <v>128</v>
          </cell>
          <cell r="B133" t="str">
            <v>人社</v>
          </cell>
          <cell r="C133" t="str">
            <v>洪清严</v>
          </cell>
          <cell r="D133">
            <v>0</v>
          </cell>
          <cell r="F133">
            <v>0</v>
          </cell>
          <cell r="G133">
            <v>0</v>
          </cell>
          <cell r="H133">
            <v>0</v>
          </cell>
          <cell r="AE133">
            <v>0</v>
          </cell>
          <cell r="AF133">
            <v>0</v>
          </cell>
          <cell r="AG133">
            <v>30</v>
          </cell>
        </row>
        <row r="134">
          <cell r="A134">
            <v>129</v>
          </cell>
          <cell r="B134" t="str">
            <v>人社</v>
          </cell>
          <cell r="C134" t="str">
            <v>蔡明照</v>
          </cell>
          <cell r="D134">
            <v>3</v>
          </cell>
          <cell r="E134">
            <v>1</v>
          </cell>
          <cell r="F134">
            <v>0.5</v>
          </cell>
          <cell r="G134">
            <v>0</v>
          </cell>
          <cell r="H134">
            <v>0</v>
          </cell>
          <cell r="AE134">
            <v>1</v>
          </cell>
          <cell r="AF134">
            <v>0.5</v>
          </cell>
          <cell r="AG134">
            <v>29.5</v>
          </cell>
        </row>
        <row r="135">
          <cell r="A135">
            <v>130</v>
          </cell>
          <cell r="B135" t="str">
            <v>人社</v>
          </cell>
          <cell r="C135" t="str">
            <v>蔡惠珠</v>
          </cell>
          <cell r="D135">
            <v>0</v>
          </cell>
          <cell r="F135">
            <v>0</v>
          </cell>
          <cell r="G135">
            <v>0</v>
          </cell>
          <cell r="H135">
            <v>0</v>
          </cell>
          <cell r="AE135">
            <v>0</v>
          </cell>
          <cell r="AF135">
            <v>0</v>
          </cell>
          <cell r="AG135">
            <v>30</v>
          </cell>
        </row>
        <row r="136">
          <cell r="A136">
            <v>131</v>
          </cell>
          <cell r="B136" t="str">
            <v>人社</v>
          </cell>
          <cell r="C136" t="str">
            <v>黄美晒</v>
          </cell>
          <cell r="D136">
            <v>0</v>
          </cell>
          <cell r="F136">
            <v>0</v>
          </cell>
          <cell r="G136">
            <v>0</v>
          </cell>
          <cell r="H136">
            <v>0</v>
          </cell>
          <cell r="AE136">
            <v>0</v>
          </cell>
          <cell r="AF136">
            <v>0</v>
          </cell>
          <cell r="AG136">
            <v>30</v>
          </cell>
        </row>
        <row r="137">
          <cell r="A137">
            <v>132</v>
          </cell>
          <cell r="B137" t="str">
            <v>人社</v>
          </cell>
          <cell r="C137" t="str">
            <v>林曼雅</v>
          </cell>
          <cell r="D137">
            <v>0</v>
          </cell>
          <cell r="F137">
            <v>0</v>
          </cell>
          <cell r="G137">
            <v>0</v>
          </cell>
          <cell r="H137">
            <v>0</v>
          </cell>
          <cell r="O137">
            <v>1</v>
          </cell>
          <cell r="P137">
            <v>2</v>
          </cell>
          <cell r="AE137">
            <v>1</v>
          </cell>
          <cell r="AF137">
            <v>2</v>
          </cell>
          <cell r="AG137">
            <v>28</v>
          </cell>
        </row>
        <row r="138">
          <cell r="A138">
            <v>133</v>
          </cell>
          <cell r="B138" t="str">
            <v>人社</v>
          </cell>
          <cell r="C138" t="str">
            <v>林娜婷</v>
          </cell>
          <cell r="D138">
            <v>1</v>
          </cell>
          <cell r="F138">
            <v>0</v>
          </cell>
          <cell r="G138">
            <v>1</v>
          </cell>
          <cell r="H138">
            <v>3</v>
          </cell>
          <cell r="AE138">
            <v>1</v>
          </cell>
          <cell r="AF138">
            <v>3</v>
          </cell>
          <cell r="AG138">
            <v>27</v>
          </cell>
        </row>
        <row r="139">
          <cell r="A139">
            <v>134</v>
          </cell>
          <cell r="B139" t="str">
            <v>人社</v>
          </cell>
          <cell r="C139" t="str">
            <v>林煊阳</v>
          </cell>
          <cell r="D139">
            <v>0</v>
          </cell>
          <cell r="F139">
            <v>0</v>
          </cell>
          <cell r="G139">
            <v>1</v>
          </cell>
          <cell r="H139">
            <v>3</v>
          </cell>
          <cell r="AE139">
            <v>1</v>
          </cell>
          <cell r="AF139">
            <v>3</v>
          </cell>
          <cell r="AG139">
            <v>27</v>
          </cell>
        </row>
        <row r="140">
          <cell r="A140">
            <v>135</v>
          </cell>
          <cell r="B140" t="str">
            <v>人社</v>
          </cell>
          <cell r="C140" t="str">
            <v>邵丽堀</v>
          </cell>
          <cell r="D140">
            <v>0</v>
          </cell>
          <cell r="F140">
            <v>0</v>
          </cell>
          <cell r="G140">
            <v>0</v>
          </cell>
          <cell r="H140">
            <v>0</v>
          </cell>
          <cell r="AE140">
            <v>0</v>
          </cell>
          <cell r="AF140">
            <v>0</v>
          </cell>
          <cell r="AG140">
            <v>30</v>
          </cell>
        </row>
        <row r="141">
          <cell r="A141">
            <v>136</v>
          </cell>
          <cell r="B141" t="str">
            <v>人社</v>
          </cell>
          <cell r="C141" t="str">
            <v>苏文川</v>
          </cell>
          <cell r="D141">
            <v>0</v>
          </cell>
          <cell r="F141">
            <v>0</v>
          </cell>
          <cell r="G141">
            <v>0</v>
          </cell>
          <cell r="H141">
            <v>0</v>
          </cell>
          <cell r="O141">
            <v>1</v>
          </cell>
          <cell r="P141">
            <v>2</v>
          </cell>
          <cell r="AE141">
            <v>1</v>
          </cell>
          <cell r="AF141">
            <v>2</v>
          </cell>
          <cell r="AG141">
            <v>28</v>
          </cell>
        </row>
        <row r="142">
          <cell r="A142">
            <v>137</v>
          </cell>
          <cell r="B142" t="str">
            <v>人社</v>
          </cell>
          <cell r="C142" t="str">
            <v>万晟</v>
          </cell>
          <cell r="D142">
            <v>0</v>
          </cell>
          <cell r="F142">
            <v>0</v>
          </cell>
          <cell r="G142">
            <v>0</v>
          </cell>
          <cell r="H142">
            <v>0</v>
          </cell>
          <cell r="AE142">
            <v>0</v>
          </cell>
          <cell r="AF142">
            <v>0</v>
          </cell>
          <cell r="AG142">
            <v>30</v>
          </cell>
        </row>
        <row r="143">
          <cell r="A143">
            <v>138</v>
          </cell>
          <cell r="B143" t="str">
            <v>人社</v>
          </cell>
          <cell r="C143" t="str">
            <v>王乌美</v>
          </cell>
          <cell r="D143">
            <v>0</v>
          </cell>
          <cell r="F143">
            <v>0</v>
          </cell>
          <cell r="G143">
            <v>0</v>
          </cell>
          <cell r="H143">
            <v>0</v>
          </cell>
          <cell r="AE143">
            <v>0</v>
          </cell>
          <cell r="AF143">
            <v>0</v>
          </cell>
          <cell r="AG143">
            <v>30</v>
          </cell>
        </row>
        <row r="144">
          <cell r="A144">
            <v>139</v>
          </cell>
          <cell r="B144" t="str">
            <v>人社</v>
          </cell>
          <cell r="C144" t="str">
            <v>陈俊雄</v>
          </cell>
          <cell r="D144">
            <v>0</v>
          </cell>
          <cell r="F144">
            <v>0</v>
          </cell>
          <cell r="G144">
            <v>4</v>
          </cell>
          <cell r="H144">
            <v>12</v>
          </cell>
          <cell r="AE144">
            <v>4</v>
          </cell>
          <cell r="AF144">
            <v>12</v>
          </cell>
          <cell r="AG144">
            <v>18</v>
          </cell>
        </row>
        <row r="145">
          <cell r="A145">
            <v>140</v>
          </cell>
          <cell r="B145" t="str">
            <v>人社</v>
          </cell>
          <cell r="C145" t="str">
            <v>陈松林</v>
          </cell>
          <cell r="D145">
            <v>2</v>
          </cell>
          <cell r="F145">
            <v>0</v>
          </cell>
          <cell r="G145">
            <v>1</v>
          </cell>
          <cell r="H145">
            <v>3</v>
          </cell>
          <cell r="AE145">
            <v>1</v>
          </cell>
          <cell r="AF145">
            <v>3</v>
          </cell>
          <cell r="AG145">
            <v>27</v>
          </cell>
        </row>
        <row r="146">
          <cell r="A146">
            <v>141</v>
          </cell>
          <cell r="B146" t="str">
            <v>人社</v>
          </cell>
          <cell r="C146" t="str">
            <v>陈园冰</v>
          </cell>
          <cell r="D146">
            <v>1</v>
          </cell>
          <cell r="F146">
            <v>0</v>
          </cell>
          <cell r="G146">
            <v>1</v>
          </cell>
          <cell r="H146">
            <v>3</v>
          </cell>
          <cell r="AE146">
            <v>1</v>
          </cell>
          <cell r="AF146">
            <v>3</v>
          </cell>
          <cell r="AG146">
            <v>27</v>
          </cell>
        </row>
        <row r="147">
          <cell r="A147">
            <v>142</v>
          </cell>
          <cell r="B147" t="str">
            <v>人社</v>
          </cell>
          <cell r="C147" t="str">
            <v>黄锦焕</v>
          </cell>
          <cell r="D147">
            <v>0</v>
          </cell>
          <cell r="F147">
            <v>0</v>
          </cell>
          <cell r="G147">
            <v>0</v>
          </cell>
          <cell r="H147">
            <v>0</v>
          </cell>
          <cell r="O147">
            <v>1</v>
          </cell>
          <cell r="P147">
            <v>2</v>
          </cell>
          <cell r="AE147">
            <v>1</v>
          </cell>
          <cell r="AF147">
            <v>2</v>
          </cell>
          <cell r="AG147">
            <v>28</v>
          </cell>
        </row>
        <row r="148">
          <cell r="A148">
            <v>143</v>
          </cell>
          <cell r="B148" t="str">
            <v>人社</v>
          </cell>
          <cell r="C148" t="str">
            <v>柯燕玲</v>
          </cell>
          <cell r="D148">
            <v>1</v>
          </cell>
          <cell r="F148">
            <v>0</v>
          </cell>
          <cell r="G148">
            <v>4</v>
          </cell>
          <cell r="H148">
            <v>12</v>
          </cell>
          <cell r="AE148">
            <v>4</v>
          </cell>
          <cell r="AF148">
            <v>12</v>
          </cell>
          <cell r="AG148">
            <v>18</v>
          </cell>
        </row>
        <row r="149">
          <cell r="A149">
            <v>144</v>
          </cell>
          <cell r="B149" t="str">
            <v>人社</v>
          </cell>
          <cell r="C149" t="str">
            <v>李琳</v>
          </cell>
          <cell r="D149">
            <v>0</v>
          </cell>
          <cell r="F149">
            <v>0</v>
          </cell>
          <cell r="G149">
            <v>0</v>
          </cell>
          <cell r="H149">
            <v>0</v>
          </cell>
          <cell r="AE149">
            <v>0</v>
          </cell>
          <cell r="AF149">
            <v>0</v>
          </cell>
          <cell r="AG149">
            <v>30</v>
          </cell>
        </row>
        <row r="150">
          <cell r="A150">
            <v>145</v>
          </cell>
          <cell r="B150" t="str">
            <v>人社</v>
          </cell>
          <cell r="C150" t="str">
            <v>李露</v>
          </cell>
          <cell r="D150">
            <v>2</v>
          </cell>
          <cell r="F150">
            <v>0</v>
          </cell>
          <cell r="G150">
            <v>0</v>
          </cell>
          <cell r="H150">
            <v>0</v>
          </cell>
          <cell r="O150">
            <v>1</v>
          </cell>
          <cell r="P150">
            <v>2</v>
          </cell>
          <cell r="AE150">
            <v>1</v>
          </cell>
          <cell r="AF150">
            <v>2</v>
          </cell>
          <cell r="AG150">
            <v>28</v>
          </cell>
        </row>
        <row r="151">
          <cell r="A151">
            <v>146</v>
          </cell>
          <cell r="B151" t="str">
            <v>人社</v>
          </cell>
          <cell r="C151" t="str">
            <v>刘基焕</v>
          </cell>
          <cell r="D151">
            <v>0</v>
          </cell>
          <cell r="F151">
            <v>0</v>
          </cell>
          <cell r="G151">
            <v>0</v>
          </cell>
          <cell r="H151">
            <v>0</v>
          </cell>
          <cell r="AE151">
            <v>0</v>
          </cell>
          <cell r="AF151">
            <v>0</v>
          </cell>
          <cell r="AG151">
            <v>30</v>
          </cell>
        </row>
        <row r="152">
          <cell r="A152">
            <v>147</v>
          </cell>
          <cell r="B152" t="str">
            <v>人社</v>
          </cell>
          <cell r="C152" t="str">
            <v>潘青云</v>
          </cell>
          <cell r="D152">
            <v>1</v>
          </cell>
          <cell r="F152">
            <v>0</v>
          </cell>
          <cell r="G152">
            <v>1</v>
          </cell>
          <cell r="H152">
            <v>3</v>
          </cell>
          <cell r="AE152">
            <v>1</v>
          </cell>
          <cell r="AF152">
            <v>3</v>
          </cell>
          <cell r="AG152">
            <v>27</v>
          </cell>
        </row>
        <row r="153">
          <cell r="A153">
            <v>148</v>
          </cell>
          <cell r="B153" t="str">
            <v>人社</v>
          </cell>
          <cell r="C153" t="str">
            <v>吴婉妮</v>
          </cell>
          <cell r="D153">
            <v>0</v>
          </cell>
          <cell r="F153">
            <v>0</v>
          </cell>
          <cell r="G153">
            <v>1</v>
          </cell>
          <cell r="H153">
            <v>3</v>
          </cell>
          <cell r="AE153">
            <v>1</v>
          </cell>
          <cell r="AF153">
            <v>3</v>
          </cell>
          <cell r="AG153">
            <v>27</v>
          </cell>
        </row>
        <row r="154">
          <cell r="A154">
            <v>149</v>
          </cell>
          <cell r="B154" t="str">
            <v>人社</v>
          </cell>
          <cell r="C154" t="str">
            <v>许幼婷</v>
          </cell>
          <cell r="D154">
            <v>1</v>
          </cell>
          <cell r="F154">
            <v>0</v>
          </cell>
          <cell r="G154">
            <v>0</v>
          </cell>
          <cell r="H154">
            <v>0</v>
          </cell>
          <cell r="AE154">
            <v>0</v>
          </cell>
          <cell r="AF154">
            <v>0</v>
          </cell>
          <cell r="AG154">
            <v>30</v>
          </cell>
        </row>
        <row r="155">
          <cell r="A155">
            <v>150</v>
          </cell>
          <cell r="B155" t="str">
            <v>人社</v>
          </cell>
          <cell r="C155" t="str">
            <v>张丹玲</v>
          </cell>
          <cell r="D155">
            <v>0</v>
          </cell>
          <cell r="F155">
            <v>0</v>
          </cell>
          <cell r="G155">
            <v>0</v>
          </cell>
          <cell r="H155">
            <v>0</v>
          </cell>
          <cell r="AE155">
            <v>0</v>
          </cell>
          <cell r="AF155">
            <v>0</v>
          </cell>
          <cell r="AG155">
            <v>30</v>
          </cell>
        </row>
        <row r="156">
          <cell r="A156">
            <v>151</v>
          </cell>
          <cell r="B156" t="str">
            <v>人社</v>
          </cell>
          <cell r="C156" t="str">
            <v>张培莹</v>
          </cell>
          <cell r="D156">
            <v>0</v>
          </cell>
          <cell r="F156">
            <v>0</v>
          </cell>
          <cell r="G156">
            <v>0</v>
          </cell>
          <cell r="H156">
            <v>0</v>
          </cell>
          <cell r="AE156">
            <v>0</v>
          </cell>
          <cell r="AF156">
            <v>0</v>
          </cell>
          <cell r="AG156">
            <v>30</v>
          </cell>
        </row>
        <row r="157">
          <cell r="A157">
            <v>152</v>
          </cell>
          <cell r="B157" t="str">
            <v>人社</v>
          </cell>
          <cell r="C157" t="str">
            <v>张晴晴</v>
          </cell>
          <cell r="D157">
            <v>2</v>
          </cell>
          <cell r="F157">
            <v>0</v>
          </cell>
          <cell r="G157">
            <v>1</v>
          </cell>
          <cell r="H157">
            <v>3</v>
          </cell>
          <cell r="AE157">
            <v>1</v>
          </cell>
          <cell r="AF157">
            <v>3</v>
          </cell>
          <cell r="AG157">
            <v>27</v>
          </cell>
        </row>
        <row r="158">
          <cell r="A158">
            <v>153</v>
          </cell>
          <cell r="B158" t="str">
            <v>人社</v>
          </cell>
          <cell r="C158" t="str">
            <v>张烨</v>
          </cell>
          <cell r="D158">
            <v>1</v>
          </cell>
          <cell r="F158">
            <v>0</v>
          </cell>
          <cell r="G158">
            <v>2</v>
          </cell>
          <cell r="H158">
            <v>6</v>
          </cell>
          <cell r="O158">
            <v>1</v>
          </cell>
          <cell r="P158">
            <v>2</v>
          </cell>
          <cell r="AE158">
            <v>3</v>
          </cell>
          <cell r="AF158">
            <v>8</v>
          </cell>
          <cell r="AG158">
            <v>22</v>
          </cell>
        </row>
        <row r="159">
          <cell r="A159">
            <v>154</v>
          </cell>
          <cell r="B159" t="str">
            <v>人社</v>
          </cell>
          <cell r="C159" t="str">
            <v>郑萍萍</v>
          </cell>
          <cell r="D159">
            <v>0</v>
          </cell>
          <cell r="F159">
            <v>0</v>
          </cell>
          <cell r="G159">
            <v>0</v>
          </cell>
          <cell r="H159">
            <v>0</v>
          </cell>
          <cell r="AE159">
            <v>0</v>
          </cell>
          <cell r="AF159">
            <v>0</v>
          </cell>
          <cell r="AG159">
            <v>30</v>
          </cell>
        </row>
        <row r="160">
          <cell r="A160">
            <v>155</v>
          </cell>
          <cell r="B160" t="str">
            <v>人社</v>
          </cell>
          <cell r="C160" t="str">
            <v>庄丁超</v>
          </cell>
          <cell r="D160">
            <v>0</v>
          </cell>
          <cell r="F160">
            <v>0</v>
          </cell>
          <cell r="G160">
            <v>0</v>
          </cell>
          <cell r="H160">
            <v>0</v>
          </cell>
          <cell r="O160">
            <v>1</v>
          </cell>
          <cell r="P160">
            <v>2</v>
          </cell>
          <cell r="AE160">
            <v>1</v>
          </cell>
          <cell r="AF160">
            <v>2</v>
          </cell>
          <cell r="AG160">
            <v>28</v>
          </cell>
        </row>
        <row r="161">
          <cell r="A161">
            <v>156</v>
          </cell>
          <cell r="B161" t="str">
            <v>税务</v>
          </cell>
          <cell r="C161" t="str">
            <v>尤志贤</v>
          </cell>
          <cell r="D161">
            <v>0</v>
          </cell>
          <cell r="F161">
            <v>0</v>
          </cell>
          <cell r="G161">
            <v>0</v>
          </cell>
          <cell r="H161">
            <v>0</v>
          </cell>
          <cell r="AD161">
            <v>2</v>
          </cell>
          <cell r="AE161">
            <v>0</v>
          </cell>
          <cell r="AF161">
            <v>2</v>
          </cell>
          <cell r="AG161">
            <v>28</v>
          </cell>
        </row>
        <row r="162">
          <cell r="A162">
            <v>157</v>
          </cell>
          <cell r="B162" t="str">
            <v>税务</v>
          </cell>
          <cell r="C162" t="str">
            <v>陈芳伟</v>
          </cell>
          <cell r="D162">
            <v>2</v>
          </cell>
          <cell r="F162">
            <v>0</v>
          </cell>
          <cell r="G162">
            <v>6</v>
          </cell>
          <cell r="H162">
            <v>18</v>
          </cell>
          <cell r="AE162">
            <v>6</v>
          </cell>
          <cell r="AF162">
            <v>18</v>
          </cell>
          <cell r="AG162">
            <v>12</v>
          </cell>
        </row>
        <row r="163">
          <cell r="A163">
            <v>158</v>
          </cell>
          <cell r="B163" t="str">
            <v>税务</v>
          </cell>
          <cell r="C163" t="str">
            <v>陈佳丽</v>
          </cell>
          <cell r="D163">
            <v>0</v>
          </cell>
          <cell r="F163">
            <v>0</v>
          </cell>
          <cell r="G163">
            <v>5</v>
          </cell>
          <cell r="H163">
            <v>15</v>
          </cell>
          <cell r="AE163">
            <v>5</v>
          </cell>
          <cell r="AF163">
            <v>15</v>
          </cell>
          <cell r="AG163">
            <v>15</v>
          </cell>
        </row>
        <row r="164">
          <cell r="A164">
            <v>159</v>
          </cell>
          <cell r="B164" t="str">
            <v>税务</v>
          </cell>
          <cell r="C164" t="str">
            <v>陈诗佳</v>
          </cell>
          <cell r="D164">
            <v>0</v>
          </cell>
          <cell r="F164">
            <v>0</v>
          </cell>
          <cell r="G164">
            <v>0</v>
          </cell>
          <cell r="H164">
            <v>0</v>
          </cell>
          <cell r="AE164">
            <v>0</v>
          </cell>
          <cell r="AF164">
            <v>0</v>
          </cell>
          <cell r="AG164">
            <v>30</v>
          </cell>
        </row>
        <row r="165">
          <cell r="A165">
            <v>160</v>
          </cell>
          <cell r="B165" t="str">
            <v>税务</v>
          </cell>
          <cell r="C165" t="str">
            <v>杜葳葳</v>
          </cell>
          <cell r="D165">
            <v>0</v>
          </cell>
          <cell r="F165">
            <v>0</v>
          </cell>
          <cell r="G165">
            <v>5</v>
          </cell>
          <cell r="H165">
            <v>15</v>
          </cell>
          <cell r="AE165">
            <v>5</v>
          </cell>
          <cell r="AF165">
            <v>15</v>
          </cell>
          <cell r="AG165">
            <v>15</v>
          </cell>
        </row>
        <row r="166">
          <cell r="A166">
            <v>161</v>
          </cell>
          <cell r="B166" t="str">
            <v>税务</v>
          </cell>
          <cell r="C166" t="str">
            <v>傅撷颖</v>
          </cell>
          <cell r="D166">
            <v>0</v>
          </cell>
          <cell r="F166">
            <v>0</v>
          </cell>
          <cell r="G166">
            <v>1</v>
          </cell>
          <cell r="H166">
            <v>3</v>
          </cell>
          <cell r="Q166">
            <v>1</v>
          </cell>
          <cell r="R166">
            <v>2</v>
          </cell>
          <cell r="AE166">
            <v>2</v>
          </cell>
          <cell r="AF166">
            <v>5</v>
          </cell>
          <cell r="AG166">
            <v>25</v>
          </cell>
        </row>
        <row r="167">
          <cell r="A167">
            <v>162</v>
          </cell>
          <cell r="B167" t="str">
            <v>税务</v>
          </cell>
          <cell r="C167" t="str">
            <v>郭凌梅</v>
          </cell>
          <cell r="D167">
            <v>0</v>
          </cell>
          <cell r="F167">
            <v>0</v>
          </cell>
          <cell r="G167">
            <v>1</v>
          </cell>
          <cell r="H167">
            <v>3</v>
          </cell>
          <cell r="AE167">
            <v>1</v>
          </cell>
          <cell r="AF167">
            <v>3</v>
          </cell>
          <cell r="AG167">
            <v>27</v>
          </cell>
        </row>
        <row r="168">
          <cell r="A168">
            <v>163</v>
          </cell>
          <cell r="B168" t="str">
            <v>税务</v>
          </cell>
          <cell r="C168" t="str">
            <v>何晓玲</v>
          </cell>
          <cell r="D168">
            <v>0</v>
          </cell>
          <cell r="F168">
            <v>0</v>
          </cell>
          <cell r="G168">
            <v>1</v>
          </cell>
          <cell r="H168">
            <v>3</v>
          </cell>
          <cell r="AE168">
            <v>1</v>
          </cell>
          <cell r="AF168">
            <v>3</v>
          </cell>
          <cell r="AG168">
            <v>27</v>
          </cell>
        </row>
        <row r="169">
          <cell r="A169">
            <v>164</v>
          </cell>
          <cell r="B169" t="str">
            <v>税务</v>
          </cell>
          <cell r="C169" t="str">
            <v>黄可馨</v>
          </cell>
          <cell r="D169">
            <v>0</v>
          </cell>
          <cell r="F169">
            <v>0</v>
          </cell>
          <cell r="G169">
            <v>2</v>
          </cell>
          <cell r="H169">
            <v>6</v>
          </cell>
          <cell r="AE169">
            <v>2</v>
          </cell>
          <cell r="AF169">
            <v>6</v>
          </cell>
          <cell r="AG169">
            <v>24</v>
          </cell>
        </row>
        <row r="170">
          <cell r="A170">
            <v>165</v>
          </cell>
          <cell r="B170" t="str">
            <v>税务</v>
          </cell>
          <cell r="C170" t="str">
            <v>黄美娜</v>
          </cell>
          <cell r="D170">
            <v>0</v>
          </cell>
          <cell r="F170">
            <v>0</v>
          </cell>
          <cell r="G170">
            <v>3</v>
          </cell>
          <cell r="H170">
            <v>9</v>
          </cell>
          <cell r="I170">
            <v>2</v>
          </cell>
          <cell r="J170">
            <v>10</v>
          </cell>
          <cell r="AE170">
            <v>5</v>
          </cell>
          <cell r="AF170">
            <v>19</v>
          </cell>
          <cell r="AG170">
            <v>11</v>
          </cell>
        </row>
        <row r="171">
          <cell r="A171">
            <v>166</v>
          </cell>
          <cell r="B171" t="str">
            <v>税务</v>
          </cell>
          <cell r="C171" t="str">
            <v>赖蓉蓉</v>
          </cell>
          <cell r="D171">
            <v>0</v>
          </cell>
          <cell r="F171">
            <v>0</v>
          </cell>
          <cell r="G171">
            <v>2</v>
          </cell>
          <cell r="H171">
            <v>6</v>
          </cell>
          <cell r="I171">
            <v>4</v>
          </cell>
          <cell r="J171">
            <v>20</v>
          </cell>
          <cell r="AE171">
            <v>6</v>
          </cell>
          <cell r="AF171">
            <v>26</v>
          </cell>
          <cell r="AG171">
            <v>4</v>
          </cell>
        </row>
        <row r="172">
          <cell r="A172">
            <v>167</v>
          </cell>
          <cell r="B172" t="str">
            <v>税务</v>
          </cell>
          <cell r="C172" t="str">
            <v>林锟煌</v>
          </cell>
          <cell r="D172">
            <v>0</v>
          </cell>
          <cell r="F172">
            <v>0</v>
          </cell>
          <cell r="G172">
            <v>2</v>
          </cell>
          <cell r="H172">
            <v>6</v>
          </cell>
          <cell r="I172">
            <v>2</v>
          </cell>
          <cell r="J172">
            <v>10</v>
          </cell>
          <cell r="AE172">
            <v>4</v>
          </cell>
          <cell r="AF172">
            <v>16</v>
          </cell>
          <cell r="AG172">
            <v>14</v>
          </cell>
        </row>
        <row r="173">
          <cell r="A173">
            <v>168</v>
          </cell>
          <cell r="B173" t="str">
            <v>税务</v>
          </cell>
          <cell r="C173" t="str">
            <v>林琳</v>
          </cell>
          <cell r="D173">
            <v>1</v>
          </cell>
          <cell r="F173">
            <v>0</v>
          </cell>
          <cell r="G173">
            <v>3</v>
          </cell>
          <cell r="H173">
            <v>9</v>
          </cell>
          <cell r="I173">
            <v>2</v>
          </cell>
          <cell r="J173">
            <v>10</v>
          </cell>
          <cell r="AE173">
            <v>5</v>
          </cell>
          <cell r="AF173">
            <v>19</v>
          </cell>
          <cell r="AG173">
            <v>11</v>
          </cell>
        </row>
        <row r="174">
          <cell r="A174">
            <v>169</v>
          </cell>
          <cell r="B174" t="str">
            <v>税务</v>
          </cell>
          <cell r="C174" t="str">
            <v>毛娟文</v>
          </cell>
          <cell r="D174">
            <v>0</v>
          </cell>
          <cell r="F174">
            <v>0</v>
          </cell>
          <cell r="G174">
            <v>1</v>
          </cell>
          <cell r="H174">
            <v>3</v>
          </cell>
          <cell r="AE174">
            <v>1</v>
          </cell>
          <cell r="AF174">
            <v>3</v>
          </cell>
          <cell r="AG174">
            <v>27</v>
          </cell>
        </row>
        <row r="175">
          <cell r="A175">
            <v>170</v>
          </cell>
          <cell r="B175" t="str">
            <v>税务</v>
          </cell>
          <cell r="C175" t="str">
            <v>邱晓瑜</v>
          </cell>
          <cell r="D175">
            <v>2</v>
          </cell>
          <cell r="F175">
            <v>0</v>
          </cell>
          <cell r="G175">
            <v>4</v>
          </cell>
          <cell r="H175">
            <v>12</v>
          </cell>
          <cell r="AE175">
            <v>4</v>
          </cell>
          <cell r="AF175">
            <v>12</v>
          </cell>
          <cell r="AG175">
            <v>18</v>
          </cell>
        </row>
        <row r="176">
          <cell r="A176">
            <v>171</v>
          </cell>
          <cell r="B176" t="str">
            <v>税务</v>
          </cell>
          <cell r="C176" t="str">
            <v>汪汪月儿</v>
          </cell>
          <cell r="D176">
            <v>1</v>
          </cell>
          <cell r="F176">
            <v>0</v>
          </cell>
          <cell r="G176">
            <v>7</v>
          </cell>
          <cell r="H176">
            <v>21</v>
          </cell>
          <cell r="I176">
            <v>2</v>
          </cell>
          <cell r="J176">
            <v>10</v>
          </cell>
          <cell r="AE176">
            <v>9</v>
          </cell>
          <cell r="AF176">
            <v>31</v>
          </cell>
          <cell r="AG176">
            <v>0</v>
          </cell>
        </row>
        <row r="177">
          <cell r="A177">
            <v>172</v>
          </cell>
          <cell r="B177" t="str">
            <v>税务</v>
          </cell>
          <cell r="C177" t="str">
            <v>王亚宁</v>
          </cell>
          <cell r="D177">
            <v>0</v>
          </cell>
          <cell r="F177">
            <v>0</v>
          </cell>
          <cell r="G177">
            <v>8</v>
          </cell>
          <cell r="H177">
            <v>24</v>
          </cell>
          <cell r="I177">
            <v>44</v>
          </cell>
          <cell r="J177">
            <v>220</v>
          </cell>
          <cell r="AE177">
            <v>52</v>
          </cell>
          <cell r="AF177">
            <v>244</v>
          </cell>
          <cell r="AG177">
            <v>0</v>
          </cell>
        </row>
        <row r="178">
          <cell r="A178">
            <v>173</v>
          </cell>
          <cell r="B178" t="str">
            <v>税务</v>
          </cell>
          <cell r="C178" t="str">
            <v>翁子龙</v>
          </cell>
          <cell r="D178">
            <v>0</v>
          </cell>
          <cell r="F178">
            <v>0</v>
          </cell>
          <cell r="G178">
            <v>2</v>
          </cell>
          <cell r="H178">
            <v>6</v>
          </cell>
          <cell r="AE178">
            <v>2</v>
          </cell>
          <cell r="AF178">
            <v>6</v>
          </cell>
          <cell r="AG178">
            <v>24</v>
          </cell>
        </row>
        <row r="179">
          <cell r="A179">
            <v>174</v>
          </cell>
          <cell r="B179" t="str">
            <v>税务</v>
          </cell>
          <cell r="C179" t="str">
            <v>谢伟涛</v>
          </cell>
          <cell r="D179">
            <v>0</v>
          </cell>
          <cell r="F179">
            <v>0</v>
          </cell>
          <cell r="G179">
            <v>3</v>
          </cell>
          <cell r="H179">
            <v>9</v>
          </cell>
          <cell r="AE179">
            <v>3</v>
          </cell>
          <cell r="AF179">
            <v>9</v>
          </cell>
          <cell r="AG179">
            <v>21</v>
          </cell>
        </row>
        <row r="180">
          <cell r="A180">
            <v>175</v>
          </cell>
          <cell r="B180" t="str">
            <v>税务</v>
          </cell>
          <cell r="C180" t="str">
            <v>许育青</v>
          </cell>
          <cell r="D180">
            <v>0</v>
          </cell>
          <cell r="F180">
            <v>0</v>
          </cell>
          <cell r="G180">
            <v>0</v>
          </cell>
          <cell r="H180">
            <v>0</v>
          </cell>
          <cell r="AE180">
            <v>0</v>
          </cell>
          <cell r="AF180">
            <v>0</v>
          </cell>
          <cell r="AG180">
            <v>30</v>
          </cell>
        </row>
        <row r="181">
          <cell r="A181">
            <v>176</v>
          </cell>
          <cell r="B181" t="str">
            <v>税务</v>
          </cell>
          <cell r="C181" t="str">
            <v>颜妍</v>
          </cell>
          <cell r="D181">
            <v>0</v>
          </cell>
          <cell r="F181">
            <v>0</v>
          </cell>
          <cell r="G181">
            <v>6</v>
          </cell>
          <cell r="H181">
            <v>18</v>
          </cell>
          <cell r="I181">
            <v>10</v>
          </cell>
          <cell r="J181">
            <v>50</v>
          </cell>
          <cell r="AE181">
            <v>16</v>
          </cell>
          <cell r="AF181">
            <v>68</v>
          </cell>
          <cell r="AG181">
            <v>0</v>
          </cell>
        </row>
        <row r="182">
          <cell r="A182">
            <v>177</v>
          </cell>
          <cell r="B182" t="str">
            <v>税务</v>
          </cell>
          <cell r="C182" t="str">
            <v>杨闯</v>
          </cell>
          <cell r="D182">
            <v>0</v>
          </cell>
          <cell r="F182">
            <v>0</v>
          </cell>
          <cell r="G182">
            <v>0</v>
          </cell>
          <cell r="H182">
            <v>0</v>
          </cell>
          <cell r="AE182">
            <v>0</v>
          </cell>
          <cell r="AF182">
            <v>0</v>
          </cell>
          <cell r="AG182">
            <v>30</v>
          </cell>
        </row>
        <row r="183">
          <cell r="A183">
            <v>178</v>
          </cell>
          <cell r="B183" t="str">
            <v>税务</v>
          </cell>
          <cell r="C183" t="str">
            <v>余凌霜</v>
          </cell>
          <cell r="D183">
            <v>1</v>
          </cell>
          <cell r="F183">
            <v>0</v>
          </cell>
          <cell r="G183">
            <v>7</v>
          </cell>
          <cell r="H183">
            <v>21</v>
          </cell>
          <cell r="I183">
            <v>2</v>
          </cell>
          <cell r="J183">
            <v>10</v>
          </cell>
          <cell r="AE183">
            <v>9</v>
          </cell>
          <cell r="AF183">
            <v>31</v>
          </cell>
          <cell r="AG183">
            <v>0</v>
          </cell>
        </row>
        <row r="184">
          <cell r="A184">
            <v>179</v>
          </cell>
          <cell r="B184" t="str">
            <v>税务</v>
          </cell>
          <cell r="C184" t="str">
            <v>张佳欣</v>
          </cell>
          <cell r="D184">
            <v>6</v>
          </cell>
          <cell r="E184">
            <v>4</v>
          </cell>
          <cell r="F184">
            <v>5</v>
          </cell>
          <cell r="G184">
            <v>8</v>
          </cell>
          <cell r="H184">
            <v>24</v>
          </cell>
          <cell r="I184">
            <v>6</v>
          </cell>
          <cell r="J184">
            <v>30</v>
          </cell>
          <cell r="AE184">
            <v>18</v>
          </cell>
          <cell r="AF184">
            <v>59</v>
          </cell>
          <cell r="AG184">
            <v>0</v>
          </cell>
        </row>
        <row r="185">
          <cell r="A185">
            <v>180</v>
          </cell>
          <cell r="B185" t="str">
            <v>税务</v>
          </cell>
          <cell r="C185" t="str">
            <v>张真真</v>
          </cell>
          <cell r="D185">
            <v>0</v>
          </cell>
          <cell r="F185">
            <v>0</v>
          </cell>
          <cell r="G185">
            <v>14</v>
          </cell>
          <cell r="H185">
            <v>42</v>
          </cell>
          <cell r="I185">
            <v>8</v>
          </cell>
          <cell r="J185">
            <v>40</v>
          </cell>
          <cell r="AE185">
            <v>22</v>
          </cell>
          <cell r="AF185">
            <v>82</v>
          </cell>
          <cell r="AG185">
            <v>0</v>
          </cell>
        </row>
        <row r="186">
          <cell r="A186">
            <v>181</v>
          </cell>
          <cell r="B186" t="str">
            <v>税务</v>
          </cell>
          <cell r="C186" t="str">
            <v>陈荔婷</v>
          </cell>
          <cell r="D186">
            <v>3</v>
          </cell>
          <cell r="E186">
            <v>1</v>
          </cell>
          <cell r="F186">
            <v>0.5</v>
          </cell>
          <cell r="G186">
            <v>5</v>
          </cell>
          <cell r="H186">
            <v>15</v>
          </cell>
          <cell r="I186">
            <v>6</v>
          </cell>
          <cell r="J186">
            <v>30</v>
          </cell>
          <cell r="AE186">
            <v>12</v>
          </cell>
          <cell r="AF186">
            <v>45.5</v>
          </cell>
          <cell r="AG186">
            <v>0</v>
          </cell>
        </row>
        <row r="187">
          <cell r="A187">
            <v>182</v>
          </cell>
          <cell r="B187" t="str">
            <v>税务</v>
          </cell>
          <cell r="C187" t="str">
            <v>蔡珊娜</v>
          </cell>
          <cell r="D187">
            <v>0</v>
          </cell>
          <cell r="F187">
            <v>0</v>
          </cell>
          <cell r="G187">
            <v>1</v>
          </cell>
          <cell r="H187">
            <v>3</v>
          </cell>
          <cell r="AE187">
            <v>1</v>
          </cell>
          <cell r="AF187">
            <v>3</v>
          </cell>
          <cell r="AG187">
            <v>27</v>
          </cell>
        </row>
        <row r="188">
          <cell r="A188">
            <v>183</v>
          </cell>
          <cell r="B188" t="str">
            <v>税务</v>
          </cell>
          <cell r="C188" t="str">
            <v>蔡雅婷</v>
          </cell>
          <cell r="D188">
            <v>1</v>
          </cell>
          <cell r="F188">
            <v>0</v>
          </cell>
          <cell r="G188">
            <v>1</v>
          </cell>
          <cell r="H188">
            <v>3</v>
          </cell>
          <cell r="I188">
            <v>10</v>
          </cell>
          <cell r="J188">
            <v>50</v>
          </cell>
          <cell r="AE188">
            <v>11</v>
          </cell>
          <cell r="AF188">
            <v>53</v>
          </cell>
          <cell r="AG188">
            <v>0</v>
          </cell>
        </row>
        <row r="189">
          <cell r="A189">
            <v>184</v>
          </cell>
          <cell r="B189" t="str">
            <v>税务</v>
          </cell>
          <cell r="C189" t="str">
            <v>蔡雅雯</v>
          </cell>
          <cell r="D189">
            <v>1</v>
          </cell>
          <cell r="F189">
            <v>0</v>
          </cell>
          <cell r="G189">
            <v>1</v>
          </cell>
          <cell r="H189">
            <v>3</v>
          </cell>
          <cell r="AE189">
            <v>1</v>
          </cell>
          <cell r="AF189">
            <v>3</v>
          </cell>
          <cell r="AG189">
            <v>27</v>
          </cell>
        </row>
        <row r="190">
          <cell r="A190">
            <v>185</v>
          </cell>
          <cell r="B190" t="str">
            <v>税务</v>
          </cell>
          <cell r="C190" t="str">
            <v>蔡莹莹</v>
          </cell>
          <cell r="D190">
            <v>1</v>
          </cell>
          <cell r="F190">
            <v>0</v>
          </cell>
          <cell r="G190">
            <v>4</v>
          </cell>
          <cell r="H190">
            <v>12</v>
          </cell>
          <cell r="AE190">
            <v>4</v>
          </cell>
          <cell r="AF190">
            <v>12</v>
          </cell>
          <cell r="AG190">
            <v>18</v>
          </cell>
        </row>
        <row r="191">
          <cell r="A191">
            <v>186</v>
          </cell>
          <cell r="B191" t="str">
            <v>税务</v>
          </cell>
          <cell r="C191" t="str">
            <v>陈彬彬</v>
          </cell>
          <cell r="D191">
            <v>0</v>
          </cell>
          <cell r="F191">
            <v>0</v>
          </cell>
          <cell r="G191">
            <v>3</v>
          </cell>
          <cell r="H191">
            <v>9</v>
          </cell>
          <cell r="AE191">
            <v>3</v>
          </cell>
          <cell r="AF191">
            <v>9</v>
          </cell>
          <cell r="AG191">
            <v>21</v>
          </cell>
        </row>
        <row r="192">
          <cell r="A192">
            <v>187</v>
          </cell>
          <cell r="B192" t="str">
            <v>税务</v>
          </cell>
          <cell r="C192" t="str">
            <v>陈文博</v>
          </cell>
          <cell r="D192">
            <v>2</v>
          </cell>
          <cell r="F192">
            <v>0</v>
          </cell>
          <cell r="G192">
            <v>2</v>
          </cell>
          <cell r="H192">
            <v>6</v>
          </cell>
          <cell r="AE192">
            <v>2</v>
          </cell>
          <cell r="AF192">
            <v>6</v>
          </cell>
          <cell r="AG192">
            <v>24</v>
          </cell>
        </row>
        <row r="193">
          <cell r="A193">
            <v>188</v>
          </cell>
          <cell r="B193" t="str">
            <v>税务</v>
          </cell>
          <cell r="C193" t="str">
            <v>陈秀鸿</v>
          </cell>
          <cell r="D193">
            <v>1</v>
          </cell>
          <cell r="F193">
            <v>0</v>
          </cell>
          <cell r="G193">
            <v>0</v>
          </cell>
          <cell r="H193">
            <v>0</v>
          </cell>
          <cell r="AE193">
            <v>0</v>
          </cell>
          <cell r="AF193">
            <v>0</v>
          </cell>
          <cell r="AG193">
            <v>30</v>
          </cell>
        </row>
        <row r="194">
          <cell r="A194">
            <v>189</v>
          </cell>
          <cell r="B194" t="str">
            <v>税务</v>
          </cell>
          <cell r="C194" t="str">
            <v>陈燕</v>
          </cell>
          <cell r="D194">
            <v>1</v>
          </cell>
          <cell r="F194">
            <v>0</v>
          </cell>
          <cell r="G194">
            <v>5</v>
          </cell>
          <cell r="H194">
            <v>15</v>
          </cell>
          <cell r="AE194">
            <v>5</v>
          </cell>
          <cell r="AF194">
            <v>15</v>
          </cell>
          <cell r="AG194">
            <v>15</v>
          </cell>
        </row>
        <row r="195">
          <cell r="A195">
            <v>190</v>
          </cell>
          <cell r="B195" t="str">
            <v>税务</v>
          </cell>
          <cell r="C195" t="str">
            <v>陈印呢</v>
          </cell>
          <cell r="D195">
            <v>1</v>
          </cell>
          <cell r="F195">
            <v>0</v>
          </cell>
          <cell r="G195">
            <v>0</v>
          </cell>
          <cell r="H195">
            <v>0</v>
          </cell>
          <cell r="AE195">
            <v>0</v>
          </cell>
          <cell r="AF195">
            <v>0</v>
          </cell>
          <cell r="AG195">
            <v>30</v>
          </cell>
        </row>
        <row r="196">
          <cell r="A196">
            <v>191</v>
          </cell>
          <cell r="B196" t="str">
            <v>税务</v>
          </cell>
          <cell r="C196" t="str">
            <v>蒋丽茵</v>
          </cell>
          <cell r="D196">
            <v>0</v>
          </cell>
          <cell r="F196">
            <v>0</v>
          </cell>
          <cell r="G196">
            <v>2</v>
          </cell>
          <cell r="H196">
            <v>6</v>
          </cell>
          <cell r="AE196">
            <v>2</v>
          </cell>
          <cell r="AF196">
            <v>6</v>
          </cell>
          <cell r="AG196">
            <v>24</v>
          </cell>
        </row>
        <row r="197">
          <cell r="A197">
            <v>192</v>
          </cell>
          <cell r="B197" t="str">
            <v>税务</v>
          </cell>
          <cell r="C197" t="str">
            <v>柯进辉</v>
          </cell>
          <cell r="D197">
            <v>0</v>
          </cell>
          <cell r="F197">
            <v>0</v>
          </cell>
          <cell r="G197">
            <v>1</v>
          </cell>
          <cell r="H197">
            <v>3</v>
          </cell>
          <cell r="AE197">
            <v>1</v>
          </cell>
          <cell r="AF197">
            <v>3</v>
          </cell>
          <cell r="AG197">
            <v>27</v>
          </cell>
        </row>
        <row r="198">
          <cell r="A198">
            <v>193</v>
          </cell>
          <cell r="B198" t="str">
            <v>税务</v>
          </cell>
          <cell r="C198" t="str">
            <v>黎维维</v>
          </cell>
          <cell r="D198">
            <v>3</v>
          </cell>
          <cell r="E198">
            <v>1</v>
          </cell>
          <cell r="F198">
            <v>0.5</v>
          </cell>
          <cell r="G198">
            <v>3</v>
          </cell>
          <cell r="H198">
            <v>9</v>
          </cell>
          <cell r="AE198">
            <v>4</v>
          </cell>
          <cell r="AF198">
            <v>9.5</v>
          </cell>
          <cell r="AG198">
            <v>20.5</v>
          </cell>
        </row>
        <row r="199">
          <cell r="A199">
            <v>194</v>
          </cell>
          <cell r="B199" t="str">
            <v>税务</v>
          </cell>
          <cell r="C199" t="str">
            <v>李雅芬</v>
          </cell>
          <cell r="D199">
            <v>2</v>
          </cell>
          <cell r="F199">
            <v>0</v>
          </cell>
          <cell r="G199">
            <v>1</v>
          </cell>
          <cell r="H199">
            <v>3</v>
          </cell>
          <cell r="AE199">
            <v>1</v>
          </cell>
          <cell r="AF199">
            <v>3</v>
          </cell>
          <cell r="AG199">
            <v>27</v>
          </cell>
        </row>
        <row r="200">
          <cell r="A200">
            <v>195</v>
          </cell>
          <cell r="B200" t="str">
            <v>税务</v>
          </cell>
          <cell r="C200" t="str">
            <v>李雅文</v>
          </cell>
          <cell r="D200">
            <v>2</v>
          </cell>
          <cell r="F200">
            <v>0</v>
          </cell>
          <cell r="G200">
            <v>6</v>
          </cell>
          <cell r="H200">
            <v>18</v>
          </cell>
          <cell r="AE200">
            <v>6</v>
          </cell>
          <cell r="AF200">
            <v>18</v>
          </cell>
          <cell r="AG200">
            <v>12</v>
          </cell>
        </row>
        <row r="201">
          <cell r="A201">
            <v>196</v>
          </cell>
          <cell r="B201" t="str">
            <v>税务</v>
          </cell>
          <cell r="C201" t="str">
            <v>廖智燕</v>
          </cell>
          <cell r="D201">
            <v>0</v>
          </cell>
          <cell r="F201">
            <v>0</v>
          </cell>
          <cell r="G201">
            <v>3</v>
          </cell>
          <cell r="H201">
            <v>9</v>
          </cell>
          <cell r="I201">
            <v>38</v>
          </cell>
          <cell r="J201">
            <v>190</v>
          </cell>
          <cell r="AE201">
            <v>41</v>
          </cell>
          <cell r="AF201">
            <v>199</v>
          </cell>
          <cell r="AG201">
            <v>0</v>
          </cell>
        </row>
        <row r="202">
          <cell r="A202">
            <v>197</v>
          </cell>
          <cell r="B202" t="str">
            <v>税务</v>
          </cell>
          <cell r="C202" t="str">
            <v>林炳煌</v>
          </cell>
          <cell r="D202">
            <v>1</v>
          </cell>
          <cell r="F202">
            <v>0</v>
          </cell>
          <cell r="G202">
            <v>5</v>
          </cell>
          <cell r="H202">
            <v>15</v>
          </cell>
          <cell r="I202">
            <v>2</v>
          </cell>
          <cell r="J202">
            <v>10</v>
          </cell>
          <cell r="AE202">
            <v>7</v>
          </cell>
          <cell r="AF202">
            <v>25</v>
          </cell>
          <cell r="AG202">
            <v>5</v>
          </cell>
        </row>
        <row r="203">
          <cell r="A203">
            <v>198</v>
          </cell>
          <cell r="B203" t="str">
            <v>税务</v>
          </cell>
          <cell r="C203" t="str">
            <v>林真真</v>
          </cell>
          <cell r="D203">
            <v>0</v>
          </cell>
          <cell r="F203">
            <v>0</v>
          </cell>
          <cell r="G203">
            <v>2</v>
          </cell>
          <cell r="H203">
            <v>6</v>
          </cell>
          <cell r="AE203">
            <v>2</v>
          </cell>
          <cell r="AF203">
            <v>6</v>
          </cell>
          <cell r="AG203">
            <v>24</v>
          </cell>
        </row>
        <row r="204">
          <cell r="A204">
            <v>199</v>
          </cell>
          <cell r="B204" t="str">
            <v>税务</v>
          </cell>
          <cell r="C204" t="str">
            <v>刘雅琳</v>
          </cell>
          <cell r="D204">
            <v>0</v>
          </cell>
          <cell r="F204">
            <v>0</v>
          </cell>
          <cell r="G204">
            <v>10</v>
          </cell>
          <cell r="H204">
            <v>30</v>
          </cell>
          <cell r="I204">
            <v>10</v>
          </cell>
          <cell r="J204">
            <v>50</v>
          </cell>
          <cell r="AE204">
            <v>20</v>
          </cell>
          <cell r="AF204">
            <v>80</v>
          </cell>
          <cell r="AG204">
            <v>0</v>
          </cell>
        </row>
        <row r="205">
          <cell r="A205">
            <v>200</v>
          </cell>
          <cell r="B205" t="str">
            <v>税务</v>
          </cell>
          <cell r="C205" t="str">
            <v>欧阳雅雅</v>
          </cell>
          <cell r="D205">
            <v>0</v>
          </cell>
          <cell r="F205">
            <v>0</v>
          </cell>
          <cell r="G205">
            <v>0</v>
          </cell>
          <cell r="H205">
            <v>0</v>
          </cell>
          <cell r="AE205">
            <v>0</v>
          </cell>
          <cell r="AF205">
            <v>0</v>
          </cell>
          <cell r="AG205">
            <v>30</v>
          </cell>
        </row>
        <row r="206">
          <cell r="A206">
            <v>201</v>
          </cell>
          <cell r="B206" t="str">
            <v>税务</v>
          </cell>
          <cell r="C206" t="str">
            <v>潘丹阳</v>
          </cell>
          <cell r="D206">
            <v>1</v>
          </cell>
          <cell r="F206">
            <v>0</v>
          </cell>
          <cell r="G206">
            <v>3</v>
          </cell>
          <cell r="H206">
            <v>9</v>
          </cell>
          <cell r="I206">
            <v>22</v>
          </cell>
          <cell r="J206">
            <v>110</v>
          </cell>
          <cell r="AE206">
            <v>25</v>
          </cell>
          <cell r="AF206">
            <v>119</v>
          </cell>
          <cell r="AG206">
            <v>0</v>
          </cell>
        </row>
        <row r="207">
          <cell r="A207">
            <v>202</v>
          </cell>
          <cell r="B207" t="str">
            <v>税务</v>
          </cell>
          <cell r="C207" t="str">
            <v>邱安安</v>
          </cell>
          <cell r="D207">
            <v>0</v>
          </cell>
          <cell r="F207">
            <v>0</v>
          </cell>
          <cell r="G207">
            <v>1</v>
          </cell>
          <cell r="H207">
            <v>3</v>
          </cell>
          <cell r="AE207">
            <v>1</v>
          </cell>
          <cell r="AF207">
            <v>3</v>
          </cell>
          <cell r="AG207">
            <v>27</v>
          </cell>
        </row>
        <row r="208">
          <cell r="A208">
            <v>203</v>
          </cell>
          <cell r="B208" t="str">
            <v>税务</v>
          </cell>
          <cell r="C208" t="str">
            <v>邱凤如</v>
          </cell>
          <cell r="D208">
            <v>0</v>
          </cell>
          <cell r="F208">
            <v>0</v>
          </cell>
          <cell r="G208">
            <v>1</v>
          </cell>
          <cell r="H208">
            <v>3</v>
          </cell>
          <cell r="AE208">
            <v>1</v>
          </cell>
          <cell r="AF208">
            <v>3</v>
          </cell>
          <cell r="AG208">
            <v>27</v>
          </cell>
        </row>
        <row r="209">
          <cell r="A209">
            <v>204</v>
          </cell>
          <cell r="B209" t="str">
            <v>税务</v>
          </cell>
          <cell r="C209" t="str">
            <v>邱金炼</v>
          </cell>
          <cell r="D209">
            <v>0</v>
          </cell>
          <cell r="F209">
            <v>0</v>
          </cell>
          <cell r="G209">
            <v>4</v>
          </cell>
          <cell r="H209">
            <v>12</v>
          </cell>
          <cell r="I209">
            <v>34</v>
          </cell>
          <cell r="J209">
            <v>170</v>
          </cell>
          <cell r="AE209">
            <v>38</v>
          </cell>
          <cell r="AF209">
            <v>182</v>
          </cell>
          <cell r="AG209">
            <v>0</v>
          </cell>
        </row>
        <row r="210">
          <cell r="A210">
            <v>205</v>
          </cell>
          <cell r="B210" t="str">
            <v>税务</v>
          </cell>
          <cell r="C210" t="str">
            <v>施丽唇</v>
          </cell>
          <cell r="D210">
            <v>0</v>
          </cell>
          <cell r="F210">
            <v>0</v>
          </cell>
          <cell r="G210">
            <v>1</v>
          </cell>
          <cell r="H210">
            <v>3</v>
          </cell>
          <cell r="AE210">
            <v>1</v>
          </cell>
          <cell r="AF210">
            <v>3</v>
          </cell>
          <cell r="AG210">
            <v>27</v>
          </cell>
        </row>
        <row r="211">
          <cell r="A211">
            <v>206</v>
          </cell>
          <cell r="B211" t="str">
            <v>税务</v>
          </cell>
          <cell r="C211" t="str">
            <v>施晓萍</v>
          </cell>
          <cell r="D211">
            <v>0</v>
          </cell>
          <cell r="F211">
            <v>0</v>
          </cell>
          <cell r="G211">
            <v>0</v>
          </cell>
          <cell r="H211">
            <v>0</v>
          </cell>
          <cell r="AE211">
            <v>0</v>
          </cell>
          <cell r="AF211">
            <v>0</v>
          </cell>
          <cell r="AG211">
            <v>30</v>
          </cell>
        </row>
        <row r="212">
          <cell r="A212">
            <v>207</v>
          </cell>
          <cell r="B212" t="str">
            <v>税务</v>
          </cell>
          <cell r="C212" t="str">
            <v>王丹妮</v>
          </cell>
          <cell r="D212">
            <v>1</v>
          </cell>
          <cell r="F212">
            <v>0</v>
          </cell>
          <cell r="G212">
            <v>2</v>
          </cell>
          <cell r="H212">
            <v>6</v>
          </cell>
          <cell r="I212">
            <v>4</v>
          </cell>
          <cell r="J212">
            <v>20</v>
          </cell>
          <cell r="AE212">
            <v>6</v>
          </cell>
          <cell r="AF212">
            <v>26</v>
          </cell>
          <cell r="AG212">
            <v>4</v>
          </cell>
        </row>
        <row r="213">
          <cell r="A213">
            <v>208</v>
          </cell>
          <cell r="B213" t="str">
            <v>税务</v>
          </cell>
          <cell r="C213" t="str">
            <v>王沙莉</v>
          </cell>
          <cell r="D213">
            <v>0</v>
          </cell>
          <cell r="F213">
            <v>0</v>
          </cell>
          <cell r="G213">
            <v>0</v>
          </cell>
          <cell r="H213">
            <v>0</v>
          </cell>
          <cell r="AE213">
            <v>0</v>
          </cell>
          <cell r="AF213">
            <v>0</v>
          </cell>
          <cell r="AG213">
            <v>30</v>
          </cell>
        </row>
        <row r="214">
          <cell r="A214">
            <v>209</v>
          </cell>
          <cell r="B214" t="str">
            <v>税务</v>
          </cell>
          <cell r="C214" t="str">
            <v>王雅诗</v>
          </cell>
          <cell r="D214">
            <v>3</v>
          </cell>
          <cell r="E214">
            <v>1</v>
          </cell>
          <cell r="F214">
            <v>0.5</v>
          </cell>
          <cell r="G214">
            <v>5</v>
          </cell>
          <cell r="H214">
            <v>15</v>
          </cell>
          <cell r="I214">
            <v>6</v>
          </cell>
          <cell r="J214">
            <v>30</v>
          </cell>
          <cell r="AE214">
            <v>12</v>
          </cell>
          <cell r="AF214">
            <v>45.5</v>
          </cell>
          <cell r="AG214">
            <v>0</v>
          </cell>
        </row>
        <row r="215">
          <cell r="A215">
            <v>210</v>
          </cell>
          <cell r="B215" t="str">
            <v>税务</v>
          </cell>
          <cell r="C215" t="str">
            <v>王毓芸</v>
          </cell>
          <cell r="D215">
            <v>0</v>
          </cell>
          <cell r="F215">
            <v>0</v>
          </cell>
          <cell r="G215">
            <v>1</v>
          </cell>
          <cell r="H215">
            <v>3</v>
          </cell>
          <cell r="I215">
            <v>2</v>
          </cell>
          <cell r="J215">
            <v>10</v>
          </cell>
          <cell r="AE215">
            <v>3</v>
          </cell>
          <cell r="AF215">
            <v>13</v>
          </cell>
          <cell r="AG215">
            <v>17</v>
          </cell>
        </row>
        <row r="216">
          <cell r="A216">
            <v>211</v>
          </cell>
          <cell r="B216" t="str">
            <v>税务</v>
          </cell>
          <cell r="C216" t="str">
            <v>许丹丹</v>
          </cell>
          <cell r="D216">
            <v>0</v>
          </cell>
          <cell r="F216">
            <v>0</v>
          </cell>
          <cell r="G216">
            <v>5</v>
          </cell>
          <cell r="H216">
            <v>15</v>
          </cell>
          <cell r="I216">
            <v>20</v>
          </cell>
          <cell r="J216">
            <v>100</v>
          </cell>
          <cell r="AE216">
            <v>25</v>
          </cell>
          <cell r="AF216">
            <v>115</v>
          </cell>
          <cell r="AG216">
            <v>0</v>
          </cell>
        </row>
        <row r="217">
          <cell r="A217">
            <v>212</v>
          </cell>
          <cell r="B217" t="str">
            <v>税务</v>
          </cell>
          <cell r="C217" t="str">
            <v>许翡如</v>
          </cell>
          <cell r="D217">
            <v>1</v>
          </cell>
          <cell r="F217">
            <v>0</v>
          </cell>
          <cell r="G217">
            <v>2</v>
          </cell>
          <cell r="H217">
            <v>6</v>
          </cell>
          <cell r="AE217">
            <v>2</v>
          </cell>
          <cell r="AF217">
            <v>6</v>
          </cell>
          <cell r="AG217">
            <v>24</v>
          </cell>
        </row>
        <row r="218">
          <cell r="A218">
            <v>213</v>
          </cell>
          <cell r="B218" t="str">
            <v>税务</v>
          </cell>
          <cell r="C218" t="str">
            <v>许婉莹</v>
          </cell>
          <cell r="D218">
            <v>0</v>
          </cell>
          <cell r="F218">
            <v>0</v>
          </cell>
          <cell r="G218">
            <v>4</v>
          </cell>
          <cell r="H218">
            <v>12</v>
          </cell>
          <cell r="AE218">
            <v>4</v>
          </cell>
          <cell r="AF218">
            <v>12</v>
          </cell>
          <cell r="AG218">
            <v>18</v>
          </cell>
        </row>
        <row r="219">
          <cell r="A219">
            <v>214</v>
          </cell>
          <cell r="B219" t="str">
            <v>税务</v>
          </cell>
          <cell r="C219" t="str">
            <v>许雯雯</v>
          </cell>
          <cell r="D219">
            <v>0</v>
          </cell>
          <cell r="F219">
            <v>0</v>
          </cell>
          <cell r="G219">
            <v>1</v>
          </cell>
          <cell r="H219">
            <v>3</v>
          </cell>
          <cell r="AE219">
            <v>1</v>
          </cell>
          <cell r="AF219">
            <v>3</v>
          </cell>
          <cell r="AG219">
            <v>27</v>
          </cell>
        </row>
        <row r="220">
          <cell r="A220">
            <v>215</v>
          </cell>
          <cell r="B220" t="str">
            <v>税务</v>
          </cell>
          <cell r="C220" t="str">
            <v>许小云</v>
          </cell>
          <cell r="D220">
            <v>1</v>
          </cell>
          <cell r="F220">
            <v>0</v>
          </cell>
          <cell r="G220">
            <v>2</v>
          </cell>
          <cell r="H220">
            <v>6</v>
          </cell>
          <cell r="AE220">
            <v>2</v>
          </cell>
          <cell r="AF220">
            <v>6</v>
          </cell>
          <cell r="AG220">
            <v>24</v>
          </cell>
        </row>
        <row r="221">
          <cell r="A221">
            <v>216</v>
          </cell>
          <cell r="B221" t="str">
            <v>税务</v>
          </cell>
          <cell r="C221" t="str">
            <v>颜小宜</v>
          </cell>
          <cell r="D221">
            <v>3</v>
          </cell>
          <cell r="E221">
            <v>1</v>
          </cell>
          <cell r="F221">
            <v>0.5</v>
          </cell>
          <cell r="G221">
            <v>2</v>
          </cell>
          <cell r="H221">
            <v>6</v>
          </cell>
          <cell r="I221">
            <v>26</v>
          </cell>
          <cell r="J221">
            <v>130</v>
          </cell>
          <cell r="AE221">
            <v>29</v>
          </cell>
          <cell r="AF221">
            <v>136.5</v>
          </cell>
          <cell r="AG221">
            <v>0</v>
          </cell>
        </row>
        <row r="222">
          <cell r="A222">
            <v>217</v>
          </cell>
          <cell r="B222" t="str">
            <v>税务</v>
          </cell>
          <cell r="C222" t="str">
            <v>杨晶晶</v>
          </cell>
          <cell r="D222">
            <v>17</v>
          </cell>
          <cell r="E222">
            <v>15</v>
          </cell>
          <cell r="F222">
            <v>60</v>
          </cell>
          <cell r="G222">
            <v>4</v>
          </cell>
          <cell r="H222">
            <v>12</v>
          </cell>
          <cell r="AE222">
            <v>19</v>
          </cell>
          <cell r="AF222">
            <v>72</v>
          </cell>
          <cell r="AG222">
            <v>0</v>
          </cell>
        </row>
        <row r="223">
          <cell r="A223">
            <v>218</v>
          </cell>
          <cell r="B223" t="str">
            <v>税务</v>
          </cell>
          <cell r="C223" t="str">
            <v>杨潇晴</v>
          </cell>
          <cell r="D223">
            <v>0</v>
          </cell>
          <cell r="F223">
            <v>0</v>
          </cell>
          <cell r="G223">
            <v>0</v>
          </cell>
          <cell r="H223">
            <v>0</v>
          </cell>
          <cell r="AE223">
            <v>0</v>
          </cell>
          <cell r="AF223">
            <v>0</v>
          </cell>
          <cell r="AG223">
            <v>30</v>
          </cell>
        </row>
        <row r="224">
          <cell r="A224">
            <v>219</v>
          </cell>
          <cell r="B224" t="str">
            <v>税务</v>
          </cell>
          <cell r="C224" t="str">
            <v>姚凤妮</v>
          </cell>
          <cell r="D224">
            <v>1</v>
          </cell>
          <cell r="F224">
            <v>0</v>
          </cell>
          <cell r="G224">
            <v>5</v>
          </cell>
          <cell r="H224">
            <v>15</v>
          </cell>
          <cell r="I224">
            <v>12</v>
          </cell>
          <cell r="J224">
            <v>60</v>
          </cell>
          <cell r="AE224">
            <v>17</v>
          </cell>
          <cell r="AF224">
            <v>75</v>
          </cell>
          <cell r="AG224">
            <v>0</v>
          </cell>
        </row>
        <row r="225">
          <cell r="A225">
            <v>220</v>
          </cell>
          <cell r="B225" t="str">
            <v>税务</v>
          </cell>
          <cell r="C225" t="str">
            <v>姚清润</v>
          </cell>
          <cell r="D225">
            <v>5</v>
          </cell>
          <cell r="E225">
            <v>3</v>
          </cell>
          <cell r="F225">
            <v>3</v>
          </cell>
          <cell r="G225">
            <v>1</v>
          </cell>
          <cell r="H225">
            <v>3</v>
          </cell>
          <cell r="AE225">
            <v>4</v>
          </cell>
          <cell r="AF225">
            <v>6</v>
          </cell>
          <cell r="AG225">
            <v>24</v>
          </cell>
        </row>
        <row r="226">
          <cell r="A226">
            <v>221</v>
          </cell>
          <cell r="B226" t="str">
            <v>税务</v>
          </cell>
          <cell r="C226" t="str">
            <v>姚诗阳</v>
          </cell>
          <cell r="D226">
            <v>1</v>
          </cell>
          <cell r="F226">
            <v>0</v>
          </cell>
          <cell r="G226">
            <v>4</v>
          </cell>
          <cell r="H226">
            <v>12</v>
          </cell>
          <cell r="I226">
            <v>4</v>
          </cell>
          <cell r="J226">
            <v>20</v>
          </cell>
          <cell r="AE226">
            <v>8</v>
          </cell>
          <cell r="AF226">
            <v>32</v>
          </cell>
          <cell r="AG226">
            <v>0</v>
          </cell>
        </row>
        <row r="227">
          <cell r="A227">
            <v>222</v>
          </cell>
          <cell r="B227" t="str">
            <v>税务</v>
          </cell>
          <cell r="C227" t="str">
            <v>叶家慧</v>
          </cell>
          <cell r="D227">
            <v>0</v>
          </cell>
          <cell r="F227">
            <v>0</v>
          </cell>
          <cell r="G227">
            <v>2</v>
          </cell>
          <cell r="H227">
            <v>6</v>
          </cell>
          <cell r="AE227">
            <v>2</v>
          </cell>
          <cell r="AF227">
            <v>6</v>
          </cell>
          <cell r="AG227">
            <v>24</v>
          </cell>
        </row>
        <row r="228">
          <cell r="A228">
            <v>223</v>
          </cell>
          <cell r="B228" t="str">
            <v>税务</v>
          </cell>
          <cell r="C228" t="str">
            <v>叶黎静</v>
          </cell>
          <cell r="D228">
            <v>0</v>
          </cell>
          <cell r="F228">
            <v>0</v>
          </cell>
          <cell r="G228">
            <v>2</v>
          </cell>
          <cell r="H228">
            <v>6</v>
          </cell>
          <cell r="AE228">
            <v>2</v>
          </cell>
          <cell r="AF228">
            <v>6</v>
          </cell>
          <cell r="AG228">
            <v>24</v>
          </cell>
        </row>
        <row r="229">
          <cell r="A229">
            <v>224</v>
          </cell>
          <cell r="B229" t="str">
            <v>税务</v>
          </cell>
          <cell r="C229" t="str">
            <v>张伟强</v>
          </cell>
          <cell r="D229">
            <v>1</v>
          </cell>
          <cell r="F229">
            <v>0</v>
          </cell>
          <cell r="G229">
            <v>0</v>
          </cell>
          <cell r="H229">
            <v>0</v>
          </cell>
          <cell r="AE229">
            <v>0</v>
          </cell>
          <cell r="AF229">
            <v>0</v>
          </cell>
          <cell r="AG229">
            <v>30</v>
          </cell>
        </row>
        <row r="230">
          <cell r="A230">
            <v>225</v>
          </cell>
          <cell r="B230" t="str">
            <v>税务</v>
          </cell>
          <cell r="C230" t="str">
            <v>张玉琴</v>
          </cell>
          <cell r="D230">
            <v>0</v>
          </cell>
          <cell r="F230">
            <v>0</v>
          </cell>
          <cell r="G230">
            <v>1</v>
          </cell>
          <cell r="H230">
            <v>3</v>
          </cell>
          <cell r="AE230">
            <v>1</v>
          </cell>
          <cell r="AF230">
            <v>3</v>
          </cell>
          <cell r="AG230">
            <v>27</v>
          </cell>
        </row>
        <row r="231">
          <cell r="A231">
            <v>226</v>
          </cell>
          <cell r="B231" t="str">
            <v>税务</v>
          </cell>
          <cell r="C231" t="str">
            <v>周登云</v>
          </cell>
          <cell r="D231">
            <v>0</v>
          </cell>
          <cell r="F231">
            <v>0</v>
          </cell>
          <cell r="G231">
            <v>0</v>
          </cell>
          <cell r="H231">
            <v>0</v>
          </cell>
          <cell r="I231">
            <v>2</v>
          </cell>
          <cell r="J231">
            <v>10</v>
          </cell>
          <cell r="AE231">
            <v>2</v>
          </cell>
          <cell r="AF231">
            <v>10</v>
          </cell>
          <cell r="AG231">
            <v>20</v>
          </cell>
        </row>
        <row r="232">
          <cell r="A232">
            <v>227</v>
          </cell>
          <cell r="B232" t="str">
            <v>税务</v>
          </cell>
          <cell r="C232" t="str">
            <v>周澜</v>
          </cell>
          <cell r="D232">
            <v>0</v>
          </cell>
          <cell r="F232">
            <v>0</v>
          </cell>
          <cell r="G232">
            <v>1</v>
          </cell>
          <cell r="H232">
            <v>3</v>
          </cell>
          <cell r="AE232">
            <v>1</v>
          </cell>
          <cell r="AF232">
            <v>3</v>
          </cell>
          <cell r="AG232">
            <v>27</v>
          </cell>
        </row>
        <row r="233">
          <cell r="A233">
            <v>228</v>
          </cell>
          <cell r="B233" t="str">
            <v>税务</v>
          </cell>
          <cell r="C233" t="str">
            <v>庄白纯</v>
          </cell>
          <cell r="D233">
            <v>2</v>
          </cell>
          <cell r="F233">
            <v>0</v>
          </cell>
          <cell r="G233">
            <v>8</v>
          </cell>
          <cell r="H233">
            <v>24</v>
          </cell>
          <cell r="I233">
            <v>20</v>
          </cell>
          <cell r="J233">
            <v>100</v>
          </cell>
          <cell r="AE233">
            <v>28</v>
          </cell>
          <cell r="AF233">
            <v>124</v>
          </cell>
          <cell r="AG233">
            <v>0</v>
          </cell>
        </row>
        <row r="234">
          <cell r="A234">
            <v>229</v>
          </cell>
          <cell r="B234" t="str">
            <v>税务</v>
          </cell>
          <cell r="C234" t="str">
            <v>庄凤娟</v>
          </cell>
          <cell r="D234">
            <v>0</v>
          </cell>
          <cell r="F234">
            <v>0</v>
          </cell>
          <cell r="G234">
            <v>0</v>
          </cell>
          <cell r="H234">
            <v>0</v>
          </cell>
          <cell r="AE234">
            <v>0</v>
          </cell>
          <cell r="AF234">
            <v>0</v>
          </cell>
          <cell r="AG234">
            <v>30</v>
          </cell>
        </row>
        <row r="235">
          <cell r="A235">
            <v>230</v>
          </cell>
          <cell r="B235" t="str">
            <v>税务</v>
          </cell>
          <cell r="C235" t="str">
            <v>庄晓楠</v>
          </cell>
          <cell r="D235">
            <v>0</v>
          </cell>
          <cell r="F235">
            <v>0</v>
          </cell>
          <cell r="G235">
            <v>4</v>
          </cell>
          <cell r="H235">
            <v>12</v>
          </cell>
          <cell r="I235">
            <v>2</v>
          </cell>
          <cell r="J235">
            <v>10</v>
          </cell>
          <cell r="AE235">
            <v>6</v>
          </cell>
          <cell r="AF235">
            <v>22</v>
          </cell>
          <cell r="AG235">
            <v>8</v>
          </cell>
        </row>
        <row r="236">
          <cell r="A236">
            <v>231</v>
          </cell>
          <cell r="B236" t="str">
            <v>税务</v>
          </cell>
          <cell r="C236" t="str">
            <v>庄雅清</v>
          </cell>
          <cell r="D236">
            <v>0</v>
          </cell>
          <cell r="F236">
            <v>0</v>
          </cell>
          <cell r="G236">
            <v>11</v>
          </cell>
          <cell r="H236">
            <v>33</v>
          </cell>
          <cell r="I236">
            <v>16</v>
          </cell>
          <cell r="J236">
            <v>80</v>
          </cell>
          <cell r="AE236">
            <v>27</v>
          </cell>
          <cell r="AF236">
            <v>113</v>
          </cell>
          <cell r="AG236">
            <v>0</v>
          </cell>
        </row>
        <row r="237">
          <cell r="A237">
            <v>232</v>
          </cell>
          <cell r="B237" t="str">
            <v>税务</v>
          </cell>
          <cell r="C237" t="str">
            <v>庄莹莹</v>
          </cell>
          <cell r="D237">
            <v>0</v>
          </cell>
          <cell r="F237">
            <v>0</v>
          </cell>
          <cell r="G237">
            <v>1</v>
          </cell>
          <cell r="H237">
            <v>3</v>
          </cell>
          <cell r="AE237">
            <v>1</v>
          </cell>
          <cell r="AF237">
            <v>3</v>
          </cell>
          <cell r="AG237">
            <v>27</v>
          </cell>
        </row>
        <row r="238">
          <cell r="A238">
            <v>233</v>
          </cell>
          <cell r="B238" t="str">
            <v>税务</v>
          </cell>
          <cell r="C238" t="str">
            <v>林昕颖</v>
          </cell>
          <cell r="D238">
            <v>6</v>
          </cell>
          <cell r="E238">
            <v>4</v>
          </cell>
          <cell r="F238">
            <v>5</v>
          </cell>
          <cell r="G238">
            <v>2</v>
          </cell>
          <cell r="H238">
            <v>6</v>
          </cell>
          <cell r="AE238">
            <v>6</v>
          </cell>
          <cell r="AF238">
            <v>11</v>
          </cell>
          <cell r="AG238">
            <v>19</v>
          </cell>
        </row>
        <row r="239">
          <cell r="A239">
            <v>234</v>
          </cell>
          <cell r="B239" t="str">
            <v>税务</v>
          </cell>
          <cell r="C239" t="str">
            <v>刘莹宗</v>
          </cell>
          <cell r="D239">
            <v>0</v>
          </cell>
          <cell r="F239">
            <v>0</v>
          </cell>
          <cell r="G239">
            <v>3</v>
          </cell>
          <cell r="H239">
            <v>9</v>
          </cell>
          <cell r="I239">
            <v>6</v>
          </cell>
          <cell r="J239">
            <v>30</v>
          </cell>
          <cell r="AE239">
            <v>9</v>
          </cell>
          <cell r="AF239">
            <v>39</v>
          </cell>
          <cell r="AG239">
            <v>0</v>
          </cell>
        </row>
        <row r="240">
          <cell r="A240">
            <v>235</v>
          </cell>
          <cell r="B240" t="str">
            <v>税务</v>
          </cell>
          <cell r="C240" t="str">
            <v>蔡树榕</v>
          </cell>
          <cell r="D240">
            <v>0</v>
          </cell>
          <cell r="F240">
            <v>0</v>
          </cell>
          <cell r="G240">
            <v>2</v>
          </cell>
          <cell r="H240">
            <v>6</v>
          </cell>
          <cell r="AE240">
            <v>2</v>
          </cell>
          <cell r="AF240">
            <v>6</v>
          </cell>
          <cell r="AG240">
            <v>24</v>
          </cell>
        </row>
        <row r="241">
          <cell r="A241">
            <v>236</v>
          </cell>
          <cell r="B241" t="str">
            <v>税务</v>
          </cell>
          <cell r="C241" t="str">
            <v>陈丽丽</v>
          </cell>
          <cell r="D241">
            <v>0</v>
          </cell>
          <cell r="F241">
            <v>0</v>
          </cell>
          <cell r="G241">
            <v>2</v>
          </cell>
          <cell r="H241">
            <v>6</v>
          </cell>
          <cell r="I241">
            <v>4</v>
          </cell>
          <cell r="J241">
            <v>20</v>
          </cell>
          <cell r="AE241">
            <v>6</v>
          </cell>
          <cell r="AF241">
            <v>26</v>
          </cell>
          <cell r="AG241">
            <v>4</v>
          </cell>
        </row>
        <row r="242">
          <cell r="A242">
            <v>237</v>
          </cell>
          <cell r="B242" t="str">
            <v>婚姻登记</v>
          </cell>
          <cell r="C242" t="str">
            <v>许宝婷</v>
          </cell>
          <cell r="D242">
            <v>0</v>
          </cell>
          <cell r="F242">
            <v>0</v>
          </cell>
          <cell r="G242">
            <v>1</v>
          </cell>
          <cell r="H242">
            <v>3</v>
          </cell>
          <cell r="AE242">
            <v>1</v>
          </cell>
          <cell r="AF242">
            <v>3</v>
          </cell>
          <cell r="AG242">
            <v>27</v>
          </cell>
        </row>
        <row r="243">
          <cell r="A243">
            <v>238</v>
          </cell>
          <cell r="B243" t="str">
            <v>婚姻登记</v>
          </cell>
          <cell r="C243" t="str">
            <v>邱阿雅</v>
          </cell>
          <cell r="D243">
            <v>2</v>
          </cell>
          <cell r="F243">
            <v>0</v>
          </cell>
          <cell r="G243">
            <v>0</v>
          </cell>
          <cell r="H243">
            <v>0</v>
          </cell>
          <cell r="AE243">
            <v>0</v>
          </cell>
          <cell r="AF243">
            <v>0</v>
          </cell>
          <cell r="AG243">
            <v>30</v>
          </cell>
        </row>
        <row r="244">
          <cell r="A244">
            <v>239</v>
          </cell>
          <cell r="B244" t="str">
            <v>婚姻登记</v>
          </cell>
          <cell r="C244" t="str">
            <v>丁依琳</v>
          </cell>
          <cell r="D244">
            <v>2</v>
          </cell>
          <cell r="F244">
            <v>0</v>
          </cell>
          <cell r="G244">
            <v>0</v>
          </cell>
          <cell r="H244">
            <v>0</v>
          </cell>
          <cell r="AE244">
            <v>0</v>
          </cell>
          <cell r="AF244">
            <v>0</v>
          </cell>
          <cell r="AG244">
            <v>30</v>
          </cell>
        </row>
        <row r="245">
          <cell r="A245">
            <v>240</v>
          </cell>
          <cell r="B245" t="str">
            <v>婚姻登记</v>
          </cell>
          <cell r="C245" t="str">
            <v>林施敏</v>
          </cell>
          <cell r="D245">
            <v>0</v>
          </cell>
          <cell r="F245">
            <v>0</v>
          </cell>
          <cell r="G245">
            <v>1</v>
          </cell>
          <cell r="H245">
            <v>3</v>
          </cell>
          <cell r="AE245">
            <v>1</v>
          </cell>
          <cell r="AF245">
            <v>3</v>
          </cell>
          <cell r="AG245">
            <v>27</v>
          </cell>
        </row>
        <row r="246">
          <cell r="A246">
            <v>241</v>
          </cell>
          <cell r="B246" t="str">
            <v>婚姻登记</v>
          </cell>
          <cell r="C246" t="str">
            <v>林玉燕</v>
          </cell>
          <cell r="D246">
            <v>0</v>
          </cell>
          <cell r="F246">
            <v>0</v>
          </cell>
          <cell r="G246">
            <v>0</v>
          </cell>
          <cell r="H246">
            <v>0</v>
          </cell>
          <cell r="AE246">
            <v>0</v>
          </cell>
          <cell r="AF246">
            <v>0</v>
          </cell>
          <cell r="AG246">
            <v>30</v>
          </cell>
        </row>
        <row r="247">
          <cell r="A247">
            <v>242</v>
          </cell>
          <cell r="B247" t="str">
            <v>婚姻登记</v>
          </cell>
          <cell r="C247" t="str">
            <v>林昭颖</v>
          </cell>
          <cell r="D247">
            <v>0</v>
          </cell>
          <cell r="F247">
            <v>0</v>
          </cell>
          <cell r="G247">
            <v>1</v>
          </cell>
          <cell r="H247">
            <v>3</v>
          </cell>
          <cell r="AE247">
            <v>1</v>
          </cell>
          <cell r="AF247">
            <v>3</v>
          </cell>
          <cell r="AG247">
            <v>27</v>
          </cell>
        </row>
        <row r="248">
          <cell r="A248">
            <v>243</v>
          </cell>
          <cell r="B248" t="str">
            <v>婚姻登记</v>
          </cell>
          <cell r="C248" t="str">
            <v>许泽森</v>
          </cell>
          <cell r="D248">
            <v>5</v>
          </cell>
          <cell r="E248">
            <v>3</v>
          </cell>
          <cell r="F248">
            <v>3</v>
          </cell>
          <cell r="G248">
            <v>3</v>
          </cell>
          <cell r="H248">
            <v>9</v>
          </cell>
          <cell r="AE248">
            <v>6</v>
          </cell>
          <cell r="AF248">
            <v>12</v>
          </cell>
          <cell r="AG248">
            <v>18</v>
          </cell>
        </row>
        <row r="249">
          <cell r="A249">
            <v>244</v>
          </cell>
          <cell r="B249" t="str">
            <v>不动产登记</v>
          </cell>
          <cell r="C249" t="str">
            <v>翁信托</v>
          </cell>
          <cell r="D249">
            <v>0</v>
          </cell>
          <cell r="F249">
            <v>0</v>
          </cell>
          <cell r="G249">
            <v>0</v>
          </cell>
          <cell r="H249">
            <v>0</v>
          </cell>
          <cell r="AE249">
            <v>0</v>
          </cell>
          <cell r="AF249">
            <v>0</v>
          </cell>
          <cell r="AG249">
            <v>30</v>
          </cell>
        </row>
        <row r="250">
          <cell r="A250">
            <v>245</v>
          </cell>
          <cell r="B250" t="str">
            <v>不动产登记</v>
          </cell>
          <cell r="C250" t="str">
            <v>李玉红</v>
          </cell>
          <cell r="D250">
            <v>1</v>
          </cell>
          <cell r="F250">
            <v>0</v>
          </cell>
          <cell r="G250">
            <v>1</v>
          </cell>
          <cell r="H250">
            <v>3</v>
          </cell>
          <cell r="AE250">
            <v>1</v>
          </cell>
          <cell r="AF250">
            <v>3</v>
          </cell>
          <cell r="AG250">
            <v>27</v>
          </cell>
        </row>
        <row r="251">
          <cell r="A251">
            <v>246</v>
          </cell>
          <cell r="B251" t="str">
            <v>不动产登记</v>
          </cell>
          <cell r="C251" t="str">
            <v>李振声</v>
          </cell>
          <cell r="D251">
            <v>3</v>
          </cell>
          <cell r="E251">
            <v>1</v>
          </cell>
          <cell r="F251">
            <v>0.5</v>
          </cell>
          <cell r="G251">
            <v>1</v>
          </cell>
          <cell r="H251">
            <v>3</v>
          </cell>
          <cell r="AE251">
            <v>2</v>
          </cell>
          <cell r="AF251">
            <v>3.5</v>
          </cell>
          <cell r="AG251">
            <v>26.5</v>
          </cell>
        </row>
        <row r="252">
          <cell r="A252">
            <v>247</v>
          </cell>
          <cell r="B252" t="str">
            <v>不动产登记</v>
          </cell>
          <cell r="C252" t="str">
            <v>吴明坤</v>
          </cell>
          <cell r="D252">
            <v>0</v>
          </cell>
          <cell r="F252">
            <v>0</v>
          </cell>
          <cell r="G252">
            <v>1</v>
          </cell>
          <cell r="H252">
            <v>3</v>
          </cell>
          <cell r="AE252">
            <v>1</v>
          </cell>
          <cell r="AF252">
            <v>3</v>
          </cell>
          <cell r="AG252">
            <v>27</v>
          </cell>
        </row>
        <row r="253">
          <cell r="A253">
            <v>248</v>
          </cell>
          <cell r="B253" t="str">
            <v>不动产登记</v>
          </cell>
          <cell r="C253" t="str">
            <v>陈文艺</v>
          </cell>
          <cell r="D253">
            <v>0</v>
          </cell>
          <cell r="F253">
            <v>0</v>
          </cell>
          <cell r="G253">
            <v>1</v>
          </cell>
          <cell r="H253">
            <v>3</v>
          </cell>
          <cell r="AE253">
            <v>1</v>
          </cell>
          <cell r="AF253">
            <v>3</v>
          </cell>
          <cell r="AG253">
            <v>27</v>
          </cell>
        </row>
        <row r="254">
          <cell r="A254">
            <v>249</v>
          </cell>
          <cell r="B254" t="str">
            <v>不动产登记</v>
          </cell>
          <cell r="C254" t="str">
            <v>陈金镀</v>
          </cell>
          <cell r="D254">
            <v>0</v>
          </cell>
          <cell r="F254">
            <v>0</v>
          </cell>
          <cell r="G254">
            <v>0</v>
          </cell>
          <cell r="H254">
            <v>0</v>
          </cell>
          <cell r="AE254">
            <v>0</v>
          </cell>
          <cell r="AF254">
            <v>0</v>
          </cell>
          <cell r="AG254">
            <v>30</v>
          </cell>
        </row>
        <row r="255">
          <cell r="A255">
            <v>250</v>
          </cell>
          <cell r="B255" t="str">
            <v>不动产登记</v>
          </cell>
          <cell r="C255" t="str">
            <v>陈祖雷</v>
          </cell>
          <cell r="D255">
            <v>0</v>
          </cell>
          <cell r="F255">
            <v>0</v>
          </cell>
          <cell r="G255">
            <v>0</v>
          </cell>
          <cell r="H255">
            <v>0</v>
          </cell>
          <cell r="AE255">
            <v>0</v>
          </cell>
          <cell r="AF255">
            <v>0</v>
          </cell>
          <cell r="AG255">
            <v>30</v>
          </cell>
        </row>
        <row r="256">
          <cell r="A256">
            <v>251</v>
          </cell>
          <cell r="B256" t="str">
            <v>不动产登记</v>
          </cell>
          <cell r="C256" t="str">
            <v>林伟毅</v>
          </cell>
          <cell r="D256">
            <v>0</v>
          </cell>
          <cell r="F256">
            <v>0</v>
          </cell>
          <cell r="G256">
            <v>0</v>
          </cell>
          <cell r="H256">
            <v>0</v>
          </cell>
          <cell r="AE256">
            <v>0</v>
          </cell>
          <cell r="AF256">
            <v>0</v>
          </cell>
          <cell r="AG256">
            <v>30</v>
          </cell>
        </row>
        <row r="257">
          <cell r="A257">
            <v>252</v>
          </cell>
          <cell r="B257" t="str">
            <v>不动产登记</v>
          </cell>
          <cell r="C257" t="str">
            <v>颜剑青</v>
          </cell>
          <cell r="D257">
            <v>1</v>
          </cell>
          <cell r="F257">
            <v>0</v>
          </cell>
          <cell r="G257">
            <v>2</v>
          </cell>
          <cell r="H257">
            <v>6</v>
          </cell>
          <cell r="K257">
            <v>1</v>
          </cell>
          <cell r="L257">
            <v>1</v>
          </cell>
          <cell r="AE257">
            <v>3</v>
          </cell>
          <cell r="AF257">
            <v>7</v>
          </cell>
          <cell r="AG257">
            <v>23</v>
          </cell>
        </row>
        <row r="258">
          <cell r="A258">
            <v>253</v>
          </cell>
          <cell r="B258" t="str">
            <v>不动产登记</v>
          </cell>
          <cell r="C258" t="str">
            <v>颜映红</v>
          </cell>
          <cell r="D258">
            <v>1</v>
          </cell>
          <cell r="F258">
            <v>0</v>
          </cell>
          <cell r="G258">
            <v>0</v>
          </cell>
          <cell r="H258">
            <v>0</v>
          </cell>
          <cell r="AE258">
            <v>0</v>
          </cell>
          <cell r="AF258">
            <v>0</v>
          </cell>
          <cell r="AG258">
            <v>30</v>
          </cell>
        </row>
        <row r="259">
          <cell r="A259">
            <v>254</v>
          </cell>
          <cell r="B259" t="str">
            <v>不动产登记</v>
          </cell>
          <cell r="C259" t="str">
            <v>张志明</v>
          </cell>
          <cell r="D259">
            <v>0</v>
          </cell>
          <cell r="F259">
            <v>0</v>
          </cell>
          <cell r="G259">
            <v>0</v>
          </cell>
          <cell r="H259">
            <v>0</v>
          </cell>
          <cell r="AE259">
            <v>0</v>
          </cell>
          <cell r="AF259">
            <v>0</v>
          </cell>
          <cell r="AG259">
            <v>30</v>
          </cell>
        </row>
        <row r="260">
          <cell r="A260">
            <v>255</v>
          </cell>
          <cell r="B260" t="str">
            <v>不动产登记</v>
          </cell>
          <cell r="C260" t="str">
            <v>郑杭凤</v>
          </cell>
          <cell r="D260">
            <v>0</v>
          </cell>
          <cell r="F260">
            <v>0</v>
          </cell>
          <cell r="G260">
            <v>0</v>
          </cell>
          <cell r="H260">
            <v>0</v>
          </cell>
          <cell r="AE260">
            <v>0</v>
          </cell>
          <cell r="AF260">
            <v>0</v>
          </cell>
          <cell r="AG260">
            <v>30</v>
          </cell>
        </row>
        <row r="261">
          <cell r="A261">
            <v>256</v>
          </cell>
          <cell r="B261" t="str">
            <v>不动产登记</v>
          </cell>
          <cell r="C261" t="str">
            <v>朱胜利</v>
          </cell>
          <cell r="D261">
            <v>0</v>
          </cell>
          <cell r="F261">
            <v>0</v>
          </cell>
          <cell r="G261">
            <v>1</v>
          </cell>
          <cell r="H261">
            <v>3</v>
          </cell>
          <cell r="AE261">
            <v>1</v>
          </cell>
          <cell r="AF261">
            <v>3</v>
          </cell>
          <cell r="AG261">
            <v>27</v>
          </cell>
        </row>
        <row r="262">
          <cell r="A262">
            <v>257</v>
          </cell>
          <cell r="B262" t="str">
            <v>不动产登记</v>
          </cell>
          <cell r="C262" t="str">
            <v>蔡心怡</v>
          </cell>
          <cell r="D262">
            <v>0</v>
          </cell>
          <cell r="F262">
            <v>0</v>
          </cell>
          <cell r="G262">
            <v>0</v>
          </cell>
          <cell r="H262">
            <v>0</v>
          </cell>
          <cell r="O262">
            <v>2</v>
          </cell>
          <cell r="P262">
            <v>4</v>
          </cell>
          <cell r="AE262">
            <v>2</v>
          </cell>
          <cell r="AF262">
            <v>4</v>
          </cell>
          <cell r="AG262">
            <v>26</v>
          </cell>
        </row>
        <row r="263">
          <cell r="A263">
            <v>258</v>
          </cell>
          <cell r="B263" t="str">
            <v>不动产登记</v>
          </cell>
          <cell r="C263" t="str">
            <v>蔡雅玲</v>
          </cell>
          <cell r="D263">
            <v>0</v>
          </cell>
          <cell r="F263">
            <v>0</v>
          </cell>
          <cell r="G263">
            <v>0</v>
          </cell>
          <cell r="H263">
            <v>0</v>
          </cell>
          <cell r="AE263">
            <v>0</v>
          </cell>
          <cell r="AF263">
            <v>0</v>
          </cell>
          <cell r="AG263">
            <v>30</v>
          </cell>
        </row>
        <row r="264">
          <cell r="A264">
            <v>259</v>
          </cell>
          <cell r="B264" t="str">
            <v>不动产登记</v>
          </cell>
          <cell r="C264" t="str">
            <v>曾全奎</v>
          </cell>
          <cell r="D264">
            <v>2</v>
          </cell>
          <cell r="F264">
            <v>0</v>
          </cell>
          <cell r="G264">
            <v>2</v>
          </cell>
          <cell r="H264">
            <v>6</v>
          </cell>
          <cell r="AE264">
            <v>2</v>
          </cell>
          <cell r="AF264">
            <v>6</v>
          </cell>
          <cell r="AG264">
            <v>24</v>
          </cell>
        </row>
        <row r="265">
          <cell r="A265">
            <v>260</v>
          </cell>
          <cell r="B265" t="str">
            <v>不动产登记</v>
          </cell>
          <cell r="C265" t="str">
            <v>陈炳林</v>
          </cell>
          <cell r="D265">
            <v>1</v>
          </cell>
          <cell r="F265">
            <v>0</v>
          </cell>
          <cell r="G265">
            <v>1</v>
          </cell>
          <cell r="H265">
            <v>3</v>
          </cell>
          <cell r="O265">
            <v>1</v>
          </cell>
          <cell r="P265">
            <v>2</v>
          </cell>
          <cell r="AE265">
            <v>2</v>
          </cell>
          <cell r="AF265">
            <v>5</v>
          </cell>
          <cell r="AG265">
            <v>25</v>
          </cell>
        </row>
        <row r="266">
          <cell r="A266">
            <v>261</v>
          </cell>
          <cell r="B266" t="str">
            <v>不动产登记</v>
          </cell>
          <cell r="C266" t="str">
            <v>陈妍妍</v>
          </cell>
          <cell r="D266">
            <v>0</v>
          </cell>
          <cell r="F266">
            <v>0</v>
          </cell>
          <cell r="G266">
            <v>0</v>
          </cell>
          <cell r="H266">
            <v>0</v>
          </cell>
          <cell r="Q266">
            <v>1</v>
          </cell>
          <cell r="R266">
            <v>2</v>
          </cell>
          <cell r="AE266">
            <v>1</v>
          </cell>
          <cell r="AF266">
            <v>2</v>
          </cell>
          <cell r="AG266">
            <v>28</v>
          </cell>
        </row>
        <row r="267">
          <cell r="A267">
            <v>262</v>
          </cell>
          <cell r="B267" t="str">
            <v>不动产登记</v>
          </cell>
          <cell r="C267" t="str">
            <v>高少琳</v>
          </cell>
          <cell r="D267">
            <v>0</v>
          </cell>
          <cell r="F267">
            <v>0</v>
          </cell>
          <cell r="G267">
            <v>0</v>
          </cell>
          <cell r="H267">
            <v>0</v>
          </cell>
          <cell r="AE267">
            <v>0</v>
          </cell>
          <cell r="AF267">
            <v>0</v>
          </cell>
          <cell r="AG267">
            <v>30</v>
          </cell>
        </row>
        <row r="268">
          <cell r="A268">
            <v>263</v>
          </cell>
          <cell r="B268" t="str">
            <v>不动产登记</v>
          </cell>
          <cell r="C268" t="str">
            <v>辜思茹</v>
          </cell>
          <cell r="D268">
            <v>0</v>
          </cell>
          <cell r="F268">
            <v>0</v>
          </cell>
          <cell r="G268">
            <v>0</v>
          </cell>
          <cell r="H268">
            <v>0</v>
          </cell>
          <cell r="AE268">
            <v>0</v>
          </cell>
          <cell r="AF268">
            <v>0</v>
          </cell>
          <cell r="AG268">
            <v>30</v>
          </cell>
        </row>
        <row r="269">
          <cell r="A269">
            <v>264</v>
          </cell>
          <cell r="B269" t="str">
            <v>不动产登记</v>
          </cell>
          <cell r="C269" t="str">
            <v>洪依晴</v>
          </cell>
          <cell r="D269">
            <v>0</v>
          </cell>
          <cell r="F269">
            <v>0</v>
          </cell>
          <cell r="G269">
            <v>2</v>
          </cell>
          <cell r="H269">
            <v>6</v>
          </cell>
          <cell r="Q269">
            <v>1</v>
          </cell>
          <cell r="R269">
            <v>2</v>
          </cell>
          <cell r="AE269">
            <v>3</v>
          </cell>
          <cell r="AF269">
            <v>8</v>
          </cell>
          <cell r="AG269">
            <v>22</v>
          </cell>
        </row>
        <row r="270">
          <cell r="A270">
            <v>265</v>
          </cell>
          <cell r="B270" t="str">
            <v>不动产登记</v>
          </cell>
          <cell r="C270" t="str">
            <v>黄嘉慧</v>
          </cell>
          <cell r="D270">
            <v>0</v>
          </cell>
          <cell r="F270">
            <v>0</v>
          </cell>
          <cell r="G270">
            <v>0</v>
          </cell>
          <cell r="H270">
            <v>0</v>
          </cell>
          <cell r="AE270">
            <v>0</v>
          </cell>
          <cell r="AF270">
            <v>0</v>
          </cell>
          <cell r="AG270">
            <v>30</v>
          </cell>
        </row>
        <row r="271">
          <cell r="A271">
            <v>266</v>
          </cell>
          <cell r="B271" t="str">
            <v>不动产登记</v>
          </cell>
          <cell r="C271" t="str">
            <v>黄雅雯</v>
          </cell>
          <cell r="D271">
            <v>0</v>
          </cell>
          <cell r="F271">
            <v>0</v>
          </cell>
          <cell r="G271">
            <v>0</v>
          </cell>
          <cell r="H271">
            <v>0</v>
          </cell>
          <cell r="AE271">
            <v>0</v>
          </cell>
          <cell r="AF271">
            <v>0</v>
          </cell>
          <cell r="AG271">
            <v>30</v>
          </cell>
        </row>
        <row r="272">
          <cell r="A272">
            <v>267</v>
          </cell>
          <cell r="B272" t="str">
            <v>不动产登记</v>
          </cell>
          <cell r="C272" t="str">
            <v>李毅</v>
          </cell>
          <cell r="D272">
            <v>0</v>
          </cell>
          <cell r="F272">
            <v>0</v>
          </cell>
          <cell r="G272">
            <v>0</v>
          </cell>
          <cell r="H272">
            <v>0</v>
          </cell>
          <cell r="AE272">
            <v>0</v>
          </cell>
          <cell r="AF272">
            <v>0</v>
          </cell>
          <cell r="AG272">
            <v>30</v>
          </cell>
        </row>
        <row r="273">
          <cell r="A273">
            <v>268</v>
          </cell>
          <cell r="B273" t="str">
            <v>不动产登记</v>
          </cell>
          <cell r="C273" t="str">
            <v>林修养</v>
          </cell>
          <cell r="D273">
            <v>0</v>
          </cell>
          <cell r="F273">
            <v>0</v>
          </cell>
          <cell r="G273">
            <v>0</v>
          </cell>
          <cell r="H273">
            <v>0</v>
          </cell>
          <cell r="AE273">
            <v>0</v>
          </cell>
          <cell r="AF273">
            <v>0</v>
          </cell>
          <cell r="AG273">
            <v>30</v>
          </cell>
        </row>
        <row r="274">
          <cell r="A274">
            <v>269</v>
          </cell>
          <cell r="B274" t="str">
            <v>不动产登记</v>
          </cell>
          <cell r="C274" t="str">
            <v>刘巧燕</v>
          </cell>
          <cell r="D274">
            <v>0</v>
          </cell>
          <cell r="F274">
            <v>0</v>
          </cell>
          <cell r="G274">
            <v>0</v>
          </cell>
          <cell r="H274">
            <v>0</v>
          </cell>
          <cell r="AE274">
            <v>0</v>
          </cell>
          <cell r="AF274">
            <v>0</v>
          </cell>
          <cell r="AG274">
            <v>30</v>
          </cell>
        </row>
        <row r="275">
          <cell r="A275">
            <v>270</v>
          </cell>
          <cell r="B275" t="str">
            <v>不动产登记</v>
          </cell>
          <cell r="C275" t="str">
            <v>邱晶晶</v>
          </cell>
          <cell r="D275">
            <v>0</v>
          </cell>
          <cell r="F275">
            <v>0</v>
          </cell>
          <cell r="G275">
            <v>0</v>
          </cell>
          <cell r="H275">
            <v>0</v>
          </cell>
          <cell r="AE275">
            <v>0</v>
          </cell>
          <cell r="AF275">
            <v>0</v>
          </cell>
          <cell r="AG275">
            <v>30</v>
          </cell>
        </row>
        <row r="276">
          <cell r="A276">
            <v>271</v>
          </cell>
          <cell r="B276" t="str">
            <v>不动产登记</v>
          </cell>
          <cell r="C276" t="str">
            <v>施晓芳</v>
          </cell>
          <cell r="D276">
            <v>0</v>
          </cell>
          <cell r="F276">
            <v>0</v>
          </cell>
          <cell r="G276">
            <v>0</v>
          </cell>
          <cell r="H276">
            <v>0</v>
          </cell>
          <cell r="AE276">
            <v>0</v>
          </cell>
          <cell r="AF276">
            <v>0</v>
          </cell>
          <cell r="AG276">
            <v>30</v>
          </cell>
        </row>
        <row r="277">
          <cell r="A277">
            <v>272</v>
          </cell>
          <cell r="B277" t="str">
            <v>不动产登记</v>
          </cell>
          <cell r="C277" t="str">
            <v>吴鸿池</v>
          </cell>
          <cell r="D277">
            <v>1</v>
          </cell>
          <cell r="F277">
            <v>0</v>
          </cell>
          <cell r="G277">
            <v>0</v>
          </cell>
          <cell r="H277">
            <v>0</v>
          </cell>
          <cell r="AE277">
            <v>0</v>
          </cell>
          <cell r="AF277">
            <v>0</v>
          </cell>
          <cell r="AG277">
            <v>30</v>
          </cell>
        </row>
        <row r="278">
          <cell r="A278">
            <v>273</v>
          </cell>
          <cell r="B278" t="str">
            <v>不动产登记</v>
          </cell>
          <cell r="C278" t="str">
            <v>许玉佩</v>
          </cell>
          <cell r="D278">
            <v>0</v>
          </cell>
          <cell r="F278">
            <v>0</v>
          </cell>
          <cell r="G278">
            <v>0</v>
          </cell>
          <cell r="H278">
            <v>0</v>
          </cell>
          <cell r="AE278">
            <v>0</v>
          </cell>
          <cell r="AF278">
            <v>0</v>
          </cell>
          <cell r="AG278">
            <v>30</v>
          </cell>
        </row>
        <row r="279">
          <cell r="A279">
            <v>274</v>
          </cell>
          <cell r="B279" t="str">
            <v>不动产登记</v>
          </cell>
          <cell r="C279" t="str">
            <v>杨雅莉</v>
          </cell>
          <cell r="D279">
            <v>0</v>
          </cell>
          <cell r="F279">
            <v>0</v>
          </cell>
          <cell r="G279">
            <v>1</v>
          </cell>
          <cell r="H279">
            <v>3</v>
          </cell>
          <cell r="AE279">
            <v>1</v>
          </cell>
          <cell r="AF279">
            <v>3</v>
          </cell>
          <cell r="AG279">
            <v>27</v>
          </cell>
        </row>
        <row r="280">
          <cell r="A280">
            <v>275</v>
          </cell>
          <cell r="B280" t="str">
            <v>不动产登记</v>
          </cell>
          <cell r="C280" t="str">
            <v>庄清勇</v>
          </cell>
          <cell r="D280">
            <v>1</v>
          </cell>
          <cell r="F280">
            <v>0</v>
          </cell>
          <cell r="G280">
            <v>0</v>
          </cell>
          <cell r="H280">
            <v>0</v>
          </cell>
          <cell r="AE280">
            <v>0</v>
          </cell>
          <cell r="AF280">
            <v>0</v>
          </cell>
          <cell r="AG280">
            <v>30</v>
          </cell>
        </row>
        <row r="281">
          <cell r="A281">
            <v>276</v>
          </cell>
          <cell r="B281" t="str">
            <v>不动产登记</v>
          </cell>
          <cell r="C281" t="str">
            <v>庄奕勤</v>
          </cell>
          <cell r="D281">
            <v>0</v>
          </cell>
          <cell r="F281">
            <v>0</v>
          </cell>
          <cell r="G281">
            <v>0</v>
          </cell>
          <cell r="H281">
            <v>0</v>
          </cell>
          <cell r="AE281">
            <v>0</v>
          </cell>
          <cell r="AF281">
            <v>0</v>
          </cell>
          <cell r="AG281">
            <v>30</v>
          </cell>
        </row>
        <row r="282">
          <cell r="A282">
            <v>277</v>
          </cell>
          <cell r="B282" t="str">
            <v>不动产登记</v>
          </cell>
          <cell r="C282" t="str">
            <v>庄永强</v>
          </cell>
          <cell r="D282">
            <v>1</v>
          </cell>
          <cell r="F282">
            <v>0</v>
          </cell>
          <cell r="G282">
            <v>1</v>
          </cell>
          <cell r="H282">
            <v>3</v>
          </cell>
          <cell r="AE282">
            <v>1</v>
          </cell>
          <cell r="AF282">
            <v>3</v>
          </cell>
          <cell r="AG282">
            <v>27</v>
          </cell>
        </row>
        <row r="283">
          <cell r="A283">
            <v>278</v>
          </cell>
          <cell r="B283" t="str">
            <v>公证</v>
          </cell>
          <cell r="C283" t="str">
            <v>陈晓荣</v>
          </cell>
          <cell r="D283">
            <v>1</v>
          </cell>
          <cell r="F283">
            <v>0</v>
          </cell>
          <cell r="G283">
            <v>0</v>
          </cell>
          <cell r="H283">
            <v>0</v>
          </cell>
          <cell r="AE283">
            <v>0</v>
          </cell>
          <cell r="AF283">
            <v>0</v>
          </cell>
          <cell r="AG283">
            <v>30</v>
          </cell>
        </row>
        <row r="284">
          <cell r="A284">
            <v>279</v>
          </cell>
          <cell r="B284" t="str">
            <v>公证</v>
          </cell>
          <cell r="C284" t="str">
            <v>王亚娇</v>
          </cell>
          <cell r="D284">
            <v>0</v>
          </cell>
          <cell r="F284">
            <v>0</v>
          </cell>
          <cell r="G284">
            <v>0</v>
          </cell>
          <cell r="H284">
            <v>0</v>
          </cell>
          <cell r="AE284">
            <v>0</v>
          </cell>
          <cell r="AF284">
            <v>0</v>
          </cell>
          <cell r="AG284">
            <v>30</v>
          </cell>
        </row>
        <row r="285">
          <cell r="A285">
            <v>280</v>
          </cell>
          <cell r="B285" t="str">
            <v>公证</v>
          </cell>
          <cell r="C285" t="str">
            <v>范晋源</v>
          </cell>
          <cell r="D285">
            <v>3</v>
          </cell>
          <cell r="E285">
            <v>1</v>
          </cell>
          <cell r="F285">
            <v>0.5</v>
          </cell>
          <cell r="G285">
            <v>8</v>
          </cell>
          <cell r="H285">
            <v>24</v>
          </cell>
          <cell r="AE285">
            <v>9</v>
          </cell>
          <cell r="AF285">
            <v>24.5</v>
          </cell>
          <cell r="AG285">
            <v>5.5</v>
          </cell>
        </row>
        <row r="286">
          <cell r="A286">
            <v>281</v>
          </cell>
          <cell r="B286" t="str">
            <v>公证</v>
          </cell>
          <cell r="C286" t="str">
            <v>李蓬蓬</v>
          </cell>
          <cell r="D286">
            <v>0</v>
          </cell>
          <cell r="F286">
            <v>0</v>
          </cell>
          <cell r="G286">
            <v>0</v>
          </cell>
          <cell r="H286">
            <v>0</v>
          </cell>
          <cell r="AE286">
            <v>0</v>
          </cell>
          <cell r="AF286">
            <v>0</v>
          </cell>
          <cell r="AG286">
            <v>30</v>
          </cell>
        </row>
        <row r="287">
          <cell r="A287">
            <v>282</v>
          </cell>
          <cell r="B287" t="str">
            <v>公证</v>
          </cell>
          <cell r="C287" t="str">
            <v>张雅茹</v>
          </cell>
          <cell r="D287">
            <v>0</v>
          </cell>
          <cell r="F287">
            <v>0</v>
          </cell>
          <cell r="G287">
            <v>1</v>
          </cell>
          <cell r="H287">
            <v>3</v>
          </cell>
          <cell r="AE287">
            <v>1</v>
          </cell>
          <cell r="AF287">
            <v>3</v>
          </cell>
          <cell r="AG287">
            <v>27</v>
          </cell>
        </row>
        <row r="288">
          <cell r="A288">
            <v>283</v>
          </cell>
          <cell r="B288" t="str">
            <v>公证</v>
          </cell>
          <cell r="C288" t="str">
            <v>钟丽霞</v>
          </cell>
          <cell r="D288">
            <v>0</v>
          </cell>
          <cell r="F288">
            <v>0</v>
          </cell>
          <cell r="G288">
            <v>2</v>
          </cell>
          <cell r="H288">
            <v>6</v>
          </cell>
          <cell r="AE288">
            <v>2</v>
          </cell>
          <cell r="AF288">
            <v>6</v>
          </cell>
          <cell r="AG288">
            <v>24</v>
          </cell>
        </row>
        <row r="289">
          <cell r="A289">
            <v>284</v>
          </cell>
          <cell r="B289" t="str">
            <v>公证</v>
          </cell>
          <cell r="C289" t="str">
            <v>庄洋洋</v>
          </cell>
          <cell r="D289">
            <v>3</v>
          </cell>
          <cell r="E289">
            <v>1</v>
          </cell>
          <cell r="F289">
            <v>0.5</v>
          </cell>
          <cell r="G289">
            <v>0</v>
          </cell>
          <cell r="H289">
            <v>0</v>
          </cell>
          <cell r="O289">
            <v>1</v>
          </cell>
          <cell r="P289">
            <v>2</v>
          </cell>
          <cell r="AE289">
            <v>2</v>
          </cell>
          <cell r="AF289">
            <v>2.5</v>
          </cell>
          <cell r="AG289">
            <v>27.5</v>
          </cell>
        </row>
        <row r="290">
          <cell r="A290">
            <v>285</v>
          </cell>
          <cell r="B290" t="str">
            <v>公证</v>
          </cell>
          <cell r="C290" t="str">
            <v>陈华莉</v>
          </cell>
          <cell r="D290">
            <v>4</v>
          </cell>
          <cell r="E290">
            <v>2</v>
          </cell>
          <cell r="F290">
            <v>1.5</v>
          </cell>
          <cell r="G290">
            <v>2</v>
          </cell>
          <cell r="H290">
            <v>6</v>
          </cell>
          <cell r="Q290">
            <v>1</v>
          </cell>
          <cell r="R290">
            <v>2</v>
          </cell>
          <cell r="AE290">
            <v>5</v>
          </cell>
          <cell r="AF290">
            <v>9.5</v>
          </cell>
          <cell r="AG290">
            <v>20.5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6">
          <cell r="A6">
            <v>1</v>
          </cell>
          <cell r="B6" t="str">
            <v>公安治安户政</v>
          </cell>
          <cell r="C6" t="str">
            <v>戴丽君</v>
          </cell>
          <cell r="Z6">
            <v>0</v>
          </cell>
          <cell r="AA6">
            <v>0</v>
          </cell>
          <cell r="AB6">
            <v>10</v>
          </cell>
        </row>
        <row r="7">
          <cell r="A7">
            <v>2</v>
          </cell>
          <cell r="B7" t="str">
            <v>公安治安户政</v>
          </cell>
          <cell r="C7" t="str">
            <v>黄碧莲</v>
          </cell>
          <cell r="Z7">
            <v>0</v>
          </cell>
          <cell r="AA7">
            <v>0</v>
          </cell>
          <cell r="AB7">
            <v>10</v>
          </cell>
        </row>
        <row r="8">
          <cell r="A8">
            <v>3</v>
          </cell>
          <cell r="B8" t="str">
            <v>残联</v>
          </cell>
          <cell r="C8" t="str">
            <v>陈健康</v>
          </cell>
          <cell r="Z8">
            <v>0</v>
          </cell>
          <cell r="AA8">
            <v>0</v>
          </cell>
          <cell r="AB8">
            <v>10</v>
          </cell>
        </row>
        <row r="9">
          <cell r="A9">
            <v>4</v>
          </cell>
          <cell r="B9" t="str">
            <v>残联</v>
          </cell>
          <cell r="C9" t="str">
            <v>翁培云</v>
          </cell>
          <cell r="Z9">
            <v>0</v>
          </cell>
          <cell r="AA9">
            <v>0</v>
          </cell>
          <cell r="AB9">
            <v>10</v>
          </cell>
        </row>
        <row r="10">
          <cell r="A10">
            <v>5</v>
          </cell>
          <cell r="B10" t="str">
            <v>市场监督管理</v>
          </cell>
          <cell r="C10" t="str">
            <v>闫蕊</v>
          </cell>
          <cell r="Z10">
            <v>0</v>
          </cell>
          <cell r="AA10">
            <v>0</v>
          </cell>
          <cell r="AB10">
            <v>10</v>
          </cell>
        </row>
        <row r="11">
          <cell r="A11">
            <v>6</v>
          </cell>
          <cell r="B11" t="str">
            <v>市场监督管理</v>
          </cell>
          <cell r="C11" t="str">
            <v>林君虹</v>
          </cell>
          <cell r="Z11">
            <v>0</v>
          </cell>
          <cell r="AA11">
            <v>0</v>
          </cell>
          <cell r="AB11">
            <v>10</v>
          </cell>
        </row>
        <row r="12">
          <cell r="A12">
            <v>7</v>
          </cell>
          <cell r="B12" t="str">
            <v>市场监督管理</v>
          </cell>
          <cell r="C12" t="str">
            <v>蔡梅芳</v>
          </cell>
          <cell r="Z12">
            <v>0</v>
          </cell>
          <cell r="AA12">
            <v>0</v>
          </cell>
          <cell r="AB12">
            <v>10</v>
          </cell>
        </row>
        <row r="13">
          <cell r="A13">
            <v>8</v>
          </cell>
          <cell r="B13" t="str">
            <v>市场监督管理</v>
          </cell>
          <cell r="C13" t="str">
            <v>陈锦云</v>
          </cell>
          <cell r="Z13">
            <v>0</v>
          </cell>
          <cell r="AA13">
            <v>0</v>
          </cell>
          <cell r="AB13">
            <v>10</v>
          </cell>
        </row>
        <row r="14">
          <cell r="A14">
            <v>9</v>
          </cell>
          <cell r="B14" t="str">
            <v>市场监督管理</v>
          </cell>
          <cell r="C14" t="str">
            <v>陈婉茹</v>
          </cell>
          <cell r="Z14">
            <v>0</v>
          </cell>
          <cell r="AA14">
            <v>0</v>
          </cell>
          <cell r="AB14">
            <v>10</v>
          </cell>
        </row>
        <row r="15">
          <cell r="A15">
            <v>10</v>
          </cell>
          <cell r="B15" t="str">
            <v>市场监督管理</v>
          </cell>
          <cell r="C15" t="str">
            <v>贺雅琳</v>
          </cell>
          <cell r="Z15">
            <v>0</v>
          </cell>
          <cell r="AA15">
            <v>0</v>
          </cell>
          <cell r="AB15">
            <v>10</v>
          </cell>
        </row>
        <row r="16">
          <cell r="A16">
            <v>11</v>
          </cell>
          <cell r="B16" t="str">
            <v>市场监督管理</v>
          </cell>
          <cell r="C16" t="str">
            <v>黄晓东</v>
          </cell>
          <cell r="Z16">
            <v>0</v>
          </cell>
          <cell r="AA16">
            <v>0</v>
          </cell>
          <cell r="AB16">
            <v>10</v>
          </cell>
        </row>
        <row r="17">
          <cell r="A17">
            <v>12</v>
          </cell>
          <cell r="B17" t="str">
            <v>市场监督管理</v>
          </cell>
          <cell r="C17" t="str">
            <v>黄雪霞</v>
          </cell>
          <cell r="Z17">
            <v>0</v>
          </cell>
          <cell r="AA17">
            <v>0</v>
          </cell>
          <cell r="AB17">
            <v>10</v>
          </cell>
        </row>
        <row r="18">
          <cell r="A18">
            <v>13</v>
          </cell>
          <cell r="B18" t="str">
            <v>市场监督管理</v>
          </cell>
          <cell r="C18" t="str">
            <v>蔡珊珊</v>
          </cell>
          <cell r="Z18">
            <v>0</v>
          </cell>
          <cell r="AA18">
            <v>0</v>
          </cell>
          <cell r="AB18">
            <v>10</v>
          </cell>
        </row>
        <row r="19">
          <cell r="A19">
            <v>14</v>
          </cell>
          <cell r="B19" t="str">
            <v>市场监督管理</v>
          </cell>
          <cell r="C19" t="str">
            <v>陈珊珊</v>
          </cell>
          <cell r="Z19">
            <v>0</v>
          </cell>
          <cell r="AA19">
            <v>0</v>
          </cell>
          <cell r="AB19">
            <v>10</v>
          </cell>
        </row>
        <row r="20">
          <cell r="A20">
            <v>15</v>
          </cell>
          <cell r="B20" t="str">
            <v>市场监督管理</v>
          </cell>
          <cell r="C20" t="str">
            <v>洪俊煌</v>
          </cell>
          <cell r="Z20">
            <v>0</v>
          </cell>
          <cell r="AA20">
            <v>0</v>
          </cell>
          <cell r="AB20">
            <v>10</v>
          </cell>
        </row>
        <row r="21">
          <cell r="A21">
            <v>16</v>
          </cell>
          <cell r="B21" t="str">
            <v>市场监督管理</v>
          </cell>
          <cell r="C21" t="str">
            <v>李宝宝</v>
          </cell>
          <cell r="Z21">
            <v>0</v>
          </cell>
          <cell r="AA21">
            <v>0</v>
          </cell>
          <cell r="AB21">
            <v>10</v>
          </cell>
        </row>
        <row r="22">
          <cell r="A22">
            <v>17</v>
          </cell>
          <cell r="B22" t="str">
            <v>市场监督管理</v>
          </cell>
          <cell r="C22" t="str">
            <v>孙敏燕</v>
          </cell>
          <cell r="Z22">
            <v>0</v>
          </cell>
          <cell r="AA22">
            <v>0</v>
          </cell>
          <cell r="AB22">
            <v>10</v>
          </cell>
        </row>
        <row r="23">
          <cell r="A23">
            <v>18</v>
          </cell>
          <cell r="B23" t="str">
            <v>市场监督管理</v>
          </cell>
          <cell r="C23" t="str">
            <v>吴淳淳</v>
          </cell>
          <cell r="Z23">
            <v>0</v>
          </cell>
          <cell r="AA23">
            <v>0</v>
          </cell>
          <cell r="AB23">
            <v>10</v>
          </cell>
        </row>
        <row r="24">
          <cell r="A24">
            <v>19</v>
          </cell>
          <cell r="B24" t="str">
            <v>市场监督管理</v>
          </cell>
          <cell r="C24" t="str">
            <v>杨巧玲</v>
          </cell>
          <cell r="Z24">
            <v>0</v>
          </cell>
          <cell r="AA24">
            <v>0</v>
          </cell>
          <cell r="AB24">
            <v>10</v>
          </cell>
        </row>
        <row r="25">
          <cell r="A25">
            <v>20</v>
          </cell>
          <cell r="B25" t="str">
            <v>市场监督管理</v>
          </cell>
          <cell r="C25" t="str">
            <v>郑萍萍</v>
          </cell>
          <cell r="Z25">
            <v>0</v>
          </cell>
          <cell r="AA25">
            <v>0</v>
          </cell>
          <cell r="AB25">
            <v>10</v>
          </cell>
        </row>
        <row r="26">
          <cell r="A26">
            <v>21</v>
          </cell>
          <cell r="B26" t="str">
            <v>市场监督管理</v>
          </cell>
          <cell r="C26" t="str">
            <v>庄晰豪</v>
          </cell>
          <cell r="Z26">
            <v>0</v>
          </cell>
          <cell r="AA26">
            <v>0</v>
          </cell>
          <cell r="AB26">
            <v>10</v>
          </cell>
        </row>
        <row r="27">
          <cell r="A27">
            <v>22</v>
          </cell>
          <cell r="B27" t="str">
            <v>文化和旅游</v>
          </cell>
          <cell r="C27" t="str">
            <v>许培英</v>
          </cell>
          <cell r="Z27">
            <v>0</v>
          </cell>
          <cell r="AA27">
            <v>0</v>
          </cell>
          <cell r="AB27">
            <v>10</v>
          </cell>
        </row>
        <row r="28">
          <cell r="A28">
            <v>23</v>
          </cell>
          <cell r="B28" t="str">
            <v>文化和旅游</v>
          </cell>
          <cell r="C28" t="str">
            <v>林蔚萍</v>
          </cell>
          <cell r="Z28">
            <v>0</v>
          </cell>
          <cell r="AA28">
            <v>0</v>
          </cell>
          <cell r="AB28">
            <v>10</v>
          </cell>
        </row>
        <row r="29">
          <cell r="A29">
            <v>24</v>
          </cell>
          <cell r="B29" t="str">
            <v>农业农村</v>
          </cell>
          <cell r="C29" t="str">
            <v>苏仲慎</v>
          </cell>
          <cell r="Z29">
            <v>0</v>
          </cell>
          <cell r="AA29">
            <v>0</v>
          </cell>
          <cell r="AB29">
            <v>10</v>
          </cell>
        </row>
        <row r="30">
          <cell r="A30">
            <v>25</v>
          </cell>
          <cell r="B30" t="str">
            <v>农业农村</v>
          </cell>
          <cell r="C30" t="str">
            <v>陈津铌</v>
          </cell>
          <cell r="Z30">
            <v>0</v>
          </cell>
          <cell r="AA30">
            <v>0</v>
          </cell>
          <cell r="AB30">
            <v>10</v>
          </cell>
        </row>
        <row r="31">
          <cell r="A31">
            <v>26</v>
          </cell>
          <cell r="B31" t="str">
            <v>农业农村</v>
          </cell>
          <cell r="C31" t="str">
            <v>陈长伍</v>
          </cell>
          <cell r="Z31">
            <v>0</v>
          </cell>
          <cell r="AA31">
            <v>0</v>
          </cell>
          <cell r="AB31">
            <v>10</v>
          </cell>
        </row>
        <row r="32">
          <cell r="A32">
            <v>27</v>
          </cell>
          <cell r="B32" t="str">
            <v>农业农村</v>
          </cell>
          <cell r="C32" t="str">
            <v>许燕贞</v>
          </cell>
          <cell r="Z32">
            <v>0</v>
          </cell>
          <cell r="AA32">
            <v>0</v>
          </cell>
          <cell r="AB32">
            <v>10</v>
          </cell>
        </row>
        <row r="33">
          <cell r="A33">
            <v>28</v>
          </cell>
          <cell r="B33" t="str">
            <v>民政</v>
          </cell>
          <cell r="C33" t="str">
            <v>黄月云</v>
          </cell>
          <cell r="Z33">
            <v>0</v>
          </cell>
          <cell r="AA33">
            <v>0</v>
          </cell>
          <cell r="AB33">
            <v>10</v>
          </cell>
        </row>
        <row r="34">
          <cell r="A34">
            <v>29</v>
          </cell>
          <cell r="B34" t="str">
            <v>民政</v>
          </cell>
          <cell r="C34" t="str">
            <v>林雅茹</v>
          </cell>
          <cell r="Z34">
            <v>0</v>
          </cell>
          <cell r="AA34">
            <v>0</v>
          </cell>
          <cell r="AB34">
            <v>10</v>
          </cell>
        </row>
        <row r="35">
          <cell r="A35">
            <v>30</v>
          </cell>
          <cell r="B35" t="str">
            <v>教育</v>
          </cell>
          <cell r="C35" t="str">
            <v>冯丽芳</v>
          </cell>
          <cell r="Z35">
            <v>0</v>
          </cell>
          <cell r="AA35">
            <v>0</v>
          </cell>
          <cell r="AB35">
            <v>10</v>
          </cell>
        </row>
        <row r="36">
          <cell r="A36">
            <v>31</v>
          </cell>
          <cell r="B36" t="str">
            <v>教育</v>
          </cell>
          <cell r="C36" t="str">
            <v>丁依晴</v>
          </cell>
          <cell r="Z36">
            <v>0</v>
          </cell>
          <cell r="AA36">
            <v>0</v>
          </cell>
          <cell r="AB36">
            <v>10</v>
          </cell>
        </row>
        <row r="37">
          <cell r="A37">
            <v>32</v>
          </cell>
          <cell r="B37" t="str">
            <v>城市管理</v>
          </cell>
          <cell r="C37" t="str">
            <v>陈燕燕</v>
          </cell>
          <cell r="Z37">
            <v>0</v>
          </cell>
          <cell r="AA37">
            <v>0</v>
          </cell>
          <cell r="AB37">
            <v>10</v>
          </cell>
        </row>
        <row r="38">
          <cell r="A38">
            <v>33</v>
          </cell>
          <cell r="B38" t="str">
            <v>城市管理</v>
          </cell>
          <cell r="C38" t="str">
            <v>庄诗颖</v>
          </cell>
          <cell r="P38">
            <v>1</v>
          </cell>
          <cell r="Q38">
            <v>3</v>
          </cell>
          <cell r="Z38">
            <v>1</v>
          </cell>
          <cell r="AA38">
            <v>3</v>
          </cell>
          <cell r="AB38">
            <v>7</v>
          </cell>
        </row>
        <row r="39">
          <cell r="A39">
            <v>34</v>
          </cell>
          <cell r="B39" t="str">
            <v>卫生健康</v>
          </cell>
          <cell r="C39" t="str">
            <v>童方杰</v>
          </cell>
          <cell r="Z39">
            <v>0</v>
          </cell>
          <cell r="AA39">
            <v>0</v>
          </cell>
          <cell r="AB39">
            <v>10</v>
          </cell>
        </row>
        <row r="40">
          <cell r="A40">
            <v>35</v>
          </cell>
          <cell r="B40" t="str">
            <v>卫生健康</v>
          </cell>
          <cell r="C40" t="str">
            <v>曾利周</v>
          </cell>
          <cell r="Z40">
            <v>0</v>
          </cell>
          <cell r="AA40">
            <v>0</v>
          </cell>
          <cell r="AB40">
            <v>10</v>
          </cell>
        </row>
        <row r="41">
          <cell r="A41">
            <v>36</v>
          </cell>
          <cell r="B41" t="str">
            <v>卫生健康</v>
          </cell>
          <cell r="C41" t="str">
            <v>陈颖</v>
          </cell>
          <cell r="Z41">
            <v>0</v>
          </cell>
          <cell r="AA41">
            <v>0</v>
          </cell>
          <cell r="AB41">
            <v>10</v>
          </cell>
        </row>
        <row r="42">
          <cell r="A42">
            <v>37</v>
          </cell>
          <cell r="B42" t="str">
            <v>卫生健康</v>
          </cell>
          <cell r="C42" t="str">
            <v>王裕钢</v>
          </cell>
          <cell r="Z42">
            <v>0</v>
          </cell>
          <cell r="AA42">
            <v>0</v>
          </cell>
          <cell r="AB42">
            <v>10</v>
          </cell>
        </row>
        <row r="43">
          <cell r="A43">
            <v>38</v>
          </cell>
          <cell r="B43" t="str">
            <v>卫生健康</v>
          </cell>
          <cell r="C43" t="str">
            <v>上官美好</v>
          </cell>
          <cell r="Z43">
            <v>0</v>
          </cell>
          <cell r="AA43">
            <v>0</v>
          </cell>
          <cell r="AB43">
            <v>10</v>
          </cell>
        </row>
        <row r="44">
          <cell r="A44">
            <v>39</v>
          </cell>
          <cell r="B44" t="str">
            <v>卫生健康</v>
          </cell>
          <cell r="C44" t="str">
            <v>曾秋月</v>
          </cell>
          <cell r="Z44">
            <v>0</v>
          </cell>
          <cell r="AA44">
            <v>0</v>
          </cell>
          <cell r="AB44">
            <v>10</v>
          </cell>
        </row>
        <row r="45">
          <cell r="A45">
            <v>40</v>
          </cell>
          <cell r="B45" t="str">
            <v>卫生健康</v>
          </cell>
          <cell r="C45" t="str">
            <v>洪雅莹</v>
          </cell>
          <cell r="Z45">
            <v>0</v>
          </cell>
          <cell r="AA45">
            <v>0</v>
          </cell>
          <cell r="AB45">
            <v>10</v>
          </cell>
        </row>
        <row r="46">
          <cell r="A46">
            <v>41</v>
          </cell>
          <cell r="B46" t="str">
            <v>侨务</v>
          </cell>
          <cell r="C46" t="str">
            <v>许凤仪</v>
          </cell>
          <cell r="Z46">
            <v>0</v>
          </cell>
          <cell r="AA46">
            <v>0</v>
          </cell>
          <cell r="AB46">
            <v>10</v>
          </cell>
        </row>
        <row r="47">
          <cell r="A47">
            <v>42</v>
          </cell>
          <cell r="B47" t="str">
            <v>侨务</v>
          </cell>
          <cell r="C47" t="str">
            <v>林嘉琪</v>
          </cell>
          <cell r="Z47">
            <v>0</v>
          </cell>
          <cell r="AA47">
            <v>0</v>
          </cell>
          <cell r="AB47">
            <v>10</v>
          </cell>
        </row>
        <row r="48">
          <cell r="A48">
            <v>43</v>
          </cell>
          <cell r="B48" t="str">
            <v>交通运输</v>
          </cell>
          <cell r="C48" t="str">
            <v>苏松茂</v>
          </cell>
          <cell r="Z48">
            <v>0</v>
          </cell>
          <cell r="AA48">
            <v>0</v>
          </cell>
          <cell r="AB48">
            <v>10</v>
          </cell>
        </row>
        <row r="49">
          <cell r="A49">
            <v>44</v>
          </cell>
          <cell r="B49" t="str">
            <v>交通运输</v>
          </cell>
          <cell r="C49" t="str">
            <v>李白佳</v>
          </cell>
          <cell r="Z49">
            <v>0</v>
          </cell>
          <cell r="AA49">
            <v>0</v>
          </cell>
          <cell r="AB49">
            <v>10</v>
          </cell>
        </row>
        <row r="50">
          <cell r="A50">
            <v>45</v>
          </cell>
          <cell r="B50" t="str">
            <v>交通运输</v>
          </cell>
          <cell r="C50" t="str">
            <v>佘真妮</v>
          </cell>
          <cell r="Z50">
            <v>0</v>
          </cell>
          <cell r="AA50">
            <v>0</v>
          </cell>
          <cell r="AB50">
            <v>10</v>
          </cell>
        </row>
        <row r="51">
          <cell r="A51">
            <v>46</v>
          </cell>
          <cell r="B51" t="str">
            <v>交通运输</v>
          </cell>
          <cell r="C51" t="str">
            <v>张国栋</v>
          </cell>
          <cell r="Z51">
            <v>0</v>
          </cell>
          <cell r="AA51">
            <v>0</v>
          </cell>
          <cell r="AB51">
            <v>10</v>
          </cell>
        </row>
        <row r="52">
          <cell r="A52">
            <v>47</v>
          </cell>
          <cell r="B52" t="str">
            <v>交通运输</v>
          </cell>
          <cell r="C52" t="str">
            <v>陈丽丽</v>
          </cell>
          <cell r="Z52">
            <v>0</v>
          </cell>
          <cell r="AA52">
            <v>0</v>
          </cell>
          <cell r="AB52">
            <v>10</v>
          </cell>
        </row>
        <row r="53">
          <cell r="A53">
            <v>48</v>
          </cell>
          <cell r="B53" t="str">
            <v>交通运输</v>
          </cell>
          <cell r="C53" t="str">
            <v>刘缘缘</v>
          </cell>
          <cell r="Z53">
            <v>0</v>
          </cell>
          <cell r="AA53">
            <v>0</v>
          </cell>
          <cell r="AB53">
            <v>10</v>
          </cell>
        </row>
        <row r="54">
          <cell r="A54">
            <v>49</v>
          </cell>
          <cell r="B54" t="str">
            <v>交通运输</v>
          </cell>
          <cell r="C54" t="str">
            <v>施少琼</v>
          </cell>
          <cell r="Z54">
            <v>0</v>
          </cell>
          <cell r="AA54">
            <v>0</v>
          </cell>
          <cell r="AB54">
            <v>10</v>
          </cell>
        </row>
        <row r="55">
          <cell r="A55">
            <v>50</v>
          </cell>
          <cell r="B55" t="str">
            <v>交通运输</v>
          </cell>
          <cell r="C55" t="str">
            <v>张美霞</v>
          </cell>
          <cell r="Z55">
            <v>0</v>
          </cell>
          <cell r="AA55">
            <v>0</v>
          </cell>
          <cell r="AB55">
            <v>10</v>
          </cell>
        </row>
        <row r="56">
          <cell r="A56">
            <v>51</v>
          </cell>
          <cell r="B56" t="str">
            <v>交通运输</v>
          </cell>
          <cell r="C56" t="str">
            <v>庄育璇</v>
          </cell>
          <cell r="Z56">
            <v>0</v>
          </cell>
          <cell r="AA56">
            <v>0</v>
          </cell>
          <cell r="AB56">
            <v>10</v>
          </cell>
        </row>
        <row r="57">
          <cell r="A57">
            <v>52</v>
          </cell>
          <cell r="B57" t="str">
            <v>发展和改革</v>
          </cell>
          <cell r="C57" t="str">
            <v>陶灵卉</v>
          </cell>
          <cell r="Z57">
            <v>0</v>
          </cell>
          <cell r="AA57">
            <v>0</v>
          </cell>
          <cell r="AB57">
            <v>10</v>
          </cell>
        </row>
        <row r="58">
          <cell r="A58">
            <v>53</v>
          </cell>
          <cell r="B58" t="str">
            <v>发展和改革</v>
          </cell>
          <cell r="C58" t="str">
            <v>李志佳</v>
          </cell>
          <cell r="Z58">
            <v>0</v>
          </cell>
          <cell r="AA58">
            <v>0</v>
          </cell>
          <cell r="AB58">
            <v>10</v>
          </cell>
        </row>
        <row r="59">
          <cell r="A59">
            <v>54</v>
          </cell>
          <cell r="B59" t="str">
            <v>自然资源</v>
          </cell>
          <cell r="C59" t="str">
            <v>庄振华</v>
          </cell>
          <cell r="Z59">
            <v>0</v>
          </cell>
          <cell r="AA59">
            <v>0</v>
          </cell>
          <cell r="AB59">
            <v>10</v>
          </cell>
        </row>
        <row r="60">
          <cell r="A60">
            <v>55</v>
          </cell>
          <cell r="B60" t="str">
            <v>自然资源</v>
          </cell>
          <cell r="C60" t="str">
            <v>蔡一峰</v>
          </cell>
          <cell r="Z60">
            <v>0</v>
          </cell>
          <cell r="AA60">
            <v>0</v>
          </cell>
          <cell r="AB60">
            <v>10</v>
          </cell>
        </row>
        <row r="61">
          <cell r="A61">
            <v>56</v>
          </cell>
          <cell r="B61" t="str">
            <v>自然资源</v>
          </cell>
          <cell r="C61" t="str">
            <v>蔡裕投</v>
          </cell>
          <cell r="Z61">
            <v>0</v>
          </cell>
          <cell r="AA61">
            <v>0</v>
          </cell>
          <cell r="AB61">
            <v>10</v>
          </cell>
        </row>
        <row r="62">
          <cell r="A62">
            <v>57</v>
          </cell>
          <cell r="B62" t="str">
            <v>自然资源</v>
          </cell>
          <cell r="C62" t="str">
            <v>洪天启</v>
          </cell>
          <cell r="Z62">
            <v>0</v>
          </cell>
          <cell r="AA62">
            <v>0</v>
          </cell>
          <cell r="AB62">
            <v>10</v>
          </cell>
        </row>
        <row r="63">
          <cell r="A63">
            <v>58</v>
          </cell>
          <cell r="B63" t="str">
            <v>自然资源</v>
          </cell>
          <cell r="C63" t="str">
            <v>李小曦</v>
          </cell>
          <cell r="Z63">
            <v>0</v>
          </cell>
          <cell r="AA63">
            <v>0</v>
          </cell>
          <cell r="AB63">
            <v>10</v>
          </cell>
        </row>
        <row r="64">
          <cell r="A64">
            <v>59</v>
          </cell>
          <cell r="B64" t="str">
            <v>自然资源</v>
          </cell>
          <cell r="C64" t="str">
            <v>孟文杰</v>
          </cell>
          <cell r="Z64">
            <v>0</v>
          </cell>
          <cell r="AA64">
            <v>0</v>
          </cell>
          <cell r="AB64">
            <v>10</v>
          </cell>
        </row>
        <row r="65">
          <cell r="A65">
            <v>60</v>
          </cell>
          <cell r="B65" t="str">
            <v>自然资源</v>
          </cell>
          <cell r="C65" t="str">
            <v>梁雅琪</v>
          </cell>
          <cell r="Z65">
            <v>0</v>
          </cell>
          <cell r="AA65">
            <v>0</v>
          </cell>
          <cell r="AB65">
            <v>10</v>
          </cell>
        </row>
        <row r="66">
          <cell r="A66">
            <v>61</v>
          </cell>
          <cell r="B66" t="str">
            <v>自然资源</v>
          </cell>
          <cell r="C66" t="str">
            <v>苏晓诗</v>
          </cell>
          <cell r="Z66">
            <v>0</v>
          </cell>
          <cell r="AA66">
            <v>0</v>
          </cell>
          <cell r="AB66">
            <v>10</v>
          </cell>
        </row>
        <row r="67">
          <cell r="A67">
            <v>62</v>
          </cell>
          <cell r="B67" t="str">
            <v>住房和城乡建设</v>
          </cell>
          <cell r="C67" t="str">
            <v>洪清庭</v>
          </cell>
          <cell r="Z67">
            <v>0</v>
          </cell>
          <cell r="AA67">
            <v>0</v>
          </cell>
          <cell r="AB67">
            <v>10</v>
          </cell>
        </row>
        <row r="68">
          <cell r="A68">
            <v>63</v>
          </cell>
          <cell r="B68" t="str">
            <v>住房和城乡建设</v>
          </cell>
          <cell r="C68" t="str">
            <v>陈秋菊</v>
          </cell>
          <cell r="Z68">
            <v>0</v>
          </cell>
          <cell r="AA68">
            <v>0</v>
          </cell>
          <cell r="AB68">
            <v>10</v>
          </cell>
        </row>
        <row r="69">
          <cell r="A69">
            <v>64</v>
          </cell>
          <cell r="B69" t="str">
            <v>住房和城乡建设</v>
          </cell>
          <cell r="C69" t="str">
            <v>陈艳霞</v>
          </cell>
          <cell r="Z69">
            <v>0</v>
          </cell>
          <cell r="AA69">
            <v>0</v>
          </cell>
          <cell r="AB69">
            <v>10</v>
          </cell>
        </row>
        <row r="70">
          <cell r="A70">
            <v>65</v>
          </cell>
          <cell r="B70" t="str">
            <v>住房和城乡建设</v>
          </cell>
          <cell r="C70" t="str">
            <v>黄嵘</v>
          </cell>
          <cell r="Z70">
            <v>0</v>
          </cell>
          <cell r="AA70">
            <v>0</v>
          </cell>
          <cell r="AB70">
            <v>10</v>
          </cell>
        </row>
        <row r="71">
          <cell r="A71">
            <v>66</v>
          </cell>
          <cell r="B71" t="str">
            <v>住房和城乡建设</v>
          </cell>
          <cell r="C71" t="str">
            <v>罗时福</v>
          </cell>
          <cell r="Z71">
            <v>0</v>
          </cell>
          <cell r="AA71">
            <v>0</v>
          </cell>
          <cell r="AB71">
            <v>10</v>
          </cell>
        </row>
        <row r="72">
          <cell r="A72">
            <v>67</v>
          </cell>
          <cell r="B72" t="str">
            <v>住房和城乡建设</v>
          </cell>
          <cell r="C72" t="str">
            <v>王进财</v>
          </cell>
          <cell r="Z72">
            <v>0</v>
          </cell>
          <cell r="AA72">
            <v>0</v>
          </cell>
          <cell r="AB72">
            <v>10</v>
          </cell>
        </row>
        <row r="73">
          <cell r="A73">
            <v>68</v>
          </cell>
          <cell r="B73" t="str">
            <v>住房和城乡建设</v>
          </cell>
          <cell r="C73" t="str">
            <v>许资垄</v>
          </cell>
          <cell r="Z73">
            <v>0</v>
          </cell>
          <cell r="AA73">
            <v>0</v>
          </cell>
          <cell r="AB73">
            <v>10</v>
          </cell>
        </row>
        <row r="74">
          <cell r="A74">
            <v>69</v>
          </cell>
          <cell r="B74" t="str">
            <v>住房和城乡建设</v>
          </cell>
          <cell r="C74" t="str">
            <v>张建东</v>
          </cell>
          <cell r="Z74">
            <v>0</v>
          </cell>
          <cell r="AA74">
            <v>0</v>
          </cell>
          <cell r="AB74">
            <v>10</v>
          </cell>
        </row>
        <row r="75">
          <cell r="A75">
            <v>70</v>
          </cell>
          <cell r="B75" t="str">
            <v>住房和城乡建设</v>
          </cell>
          <cell r="C75" t="str">
            <v>张书瑞</v>
          </cell>
          <cell r="P75">
            <v>1</v>
          </cell>
          <cell r="Q75">
            <v>3</v>
          </cell>
          <cell r="Z75">
            <v>1</v>
          </cell>
          <cell r="AA75">
            <v>3</v>
          </cell>
          <cell r="AB75">
            <v>7</v>
          </cell>
        </row>
        <row r="76">
          <cell r="A76">
            <v>71</v>
          </cell>
          <cell r="B76" t="str">
            <v>住房和城乡建设</v>
          </cell>
          <cell r="C76" t="str">
            <v>谢丽萍</v>
          </cell>
          <cell r="Z76">
            <v>0</v>
          </cell>
          <cell r="AA76">
            <v>0</v>
          </cell>
          <cell r="AB76">
            <v>10</v>
          </cell>
        </row>
        <row r="77">
          <cell r="A77">
            <v>72</v>
          </cell>
          <cell r="B77" t="str">
            <v>住房和城乡建设</v>
          </cell>
          <cell r="C77" t="str">
            <v>蔡劲松</v>
          </cell>
          <cell r="Z77">
            <v>0</v>
          </cell>
          <cell r="AA77">
            <v>0</v>
          </cell>
          <cell r="AB77">
            <v>10</v>
          </cell>
        </row>
        <row r="78">
          <cell r="A78">
            <v>73</v>
          </cell>
          <cell r="B78" t="str">
            <v>住房和城乡建设</v>
          </cell>
          <cell r="C78" t="str">
            <v>林娜</v>
          </cell>
          <cell r="Z78">
            <v>0</v>
          </cell>
          <cell r="AA78">
            <v>0</v>
          </cell>
          <cell r="AB78">
            <v>10</v>
          </cell>
        </row>
        <row r="79">
          <cell r="A79">
            <v>74</v>
          </cell>
          <cell r="B79" t="str">
            <v>住房和城乡建设</v>
          </cell>
          <cell r="C79" t="str">
            <v>王嘉强</v>
          </cell>
          <cell r="Z79">
            <v>0</v>
          </cell>
          <cell r="AA79">
            <v>0</v>
          </cell>
          <cell r="AB79">
            <v>10</v>
          </cell>
        </row>
        <row r="80">
          <cell r="A80">
            <v>75</v>
          </cell>
          <cell r="B80" t="str">
            <v>住房和城乡建设</v>
          </cell>
          <cell r="C80" t="str">
            <v>许雅晶</v>
          </cell>
          <cell r="Z80">
            <v>0</v>
          </cell>
          <cell r="AA80">
            <v>0</v>
          </cell>
          <cell r="AB80">
            <v>10</v>
          </cell>
        </row>
        <row r="81">
          <cell r="A81">
            <v>76</v>
          </cell>
          <cell r="B81" t="str">
            <v>住房和城乡建设</v>
          </cell>
          <cell r="C81" t="str">
            <v>张碧虹</v>
          </cell>
          <cell r="Z81">
            <v>0</v>
          </cell>
          <cell r="AA81">
            <v>0</v>
          </cell>
          <cell r="AB81">
            <v>10</v>
          </cell>
        </row>
        <row r="82">
          <cell r="A82">
            <v>77</v>
          </cell>
          <cell r="B82" t="str">
            <v>林业和园林绿化</v>
          </cell>
          <cell r="C82" t="str">
            <v>张年达</v>
          </cell>
          <cell r="Z82">
            <v>0</v>
          </cell>
          <cell r="AA82">
            <v>0</v>
          </cell>
          <cell r="AB82">
            <v>10</v>
          </cell>
        </row>
        <row r="83">
          <cell r="A83">
            <v>78</v>
          </cell>
          <cell r="B83" t="str">
            <v>林业和园林绿化</v>
          </cell>
          <cell r="C83" t="str">
            <v>陈立新</v>
          </cell>
          <cell r="Z83">
            <v>0</v>
          </cell>
          <cell r="AA83">
            <v>0</v>
          </cell>
          <cell r="AB83">
            <v>10</v>
          </cell>
        </row>
        <row r="84">
          <cell r="A84">
            <v>79</v>
          </cell>
          <cell r="B84" t="str">
            <v>应急管理</v>
          </cell>
          <cell r="C84" t="str">
            <v>苏秋英</v>
          </cell>
          <cell r="Z84">
            <v>0</v>
          </cell>
          <cell r="AA84">
            <v>0</v>
          </cell>
          <cell r="AB84">
            <v>10</v>
          </cell>
        </row>
        <row r="85">
          <cell r="A85">
            <v>80</v>
          </cell>
          <cell r="B85" t="str">
            <v>应急管理</v>
          </cell>
          <cell r="C85" t="str">
            <v>蔡泽锴</v>
          </cell>
          <cell r="Z85">
            <v>0</v>
          </cell>
          <cell r="AA85">
            <v>0</v>
          </cell>
          <cell r="AB85">
            <v>10</v>
          </cell>
        </row>
        <row r="86">
          <cell r="A86">
            <v>81</v>
          </cell>
          <cell r="B86" t="str">
            <v>水利</v>
          </cell>
          <cell r="C86" t="str">
            <v>林冬萍</v>
          </cell>
          <cell r="Z86">
            <v>0</v>
          </cell>
          <cell r="AA86">
            <v>0</v>
          </cell>
          <cell r="AB86">
            <v>10</v>
          </cell>
        </row>
        <row r="87">
          <cell r="A87">
            <v>82</v>
          </cell>
          <cell r="B87" t="str">
            <v>水利</v>
          </cell>
          <cell r="C87" t="str">
            <v>李灿彬</v>
          </cell>
          <cell r="Z87">
            <v>0</v>
          </cell>
          <cell r="AA87">
            <v>0</v>
          </cell>
          <cell r="AB87">
            <v>10</v>
          </cell>
        </row>
        <row r="88">
          <cell r="A88">
            <v>83</v>
          </cell>
          <cell r="B88" t="str">
            <v>水利</v>
          </cell>
          <cell r="C88" t="str">
            <v>黄玉意</v>
          </cell>
          <cell r="Z88">
            <v>0</v>
          </cell>
          <cell r="AA88">
            <v>0</v>
          </cell>
          <cell r="AB88">
            <v>10</v>
          </cell>
        </row>
        <row r="89">
          <cell r="A89">
            <v>84</v>
          </cell>
          <cell r="B89" t="str">
            <v>生态环境</v>
          </cell>
          <cell r="C89" t="str">
            <v>冯吉燕</v>
          </cell>
          <cell r="Z89">
            <v>0</v>
          </cell>
          <cell r="AA89">
            <v>0</v>
          </cell>
          <cell r="AB89">
            <v>10</v>
          </cell>
        </row>
        <row r="90">
          <cell r="A90">
            <v>85</v>
          </cell>
          <cell r="B90" t="str">
            <v>生态环境</v>
          </cell>
          <cell r="C90" t="str">
            <v>龚德志</v>
          </cell>
          <cell r="Z90">
            <v>0</v>
          </cell>
          <cell r="AA90">
            <v>0</v>
          </cell>
          <cell r="AB90">
            <v>10</v>
          </cell>
        </row>
        <row r="91">
          <cell r="A91">
            <v>86</v>
          </cell>
          <cell r="B91" t="str">
            <v>生态环境</v>
          </cell>
          <cell r="C91" t="str">
            <v>魏强</v>
          </cell>
          <cell r="Z91">
            <v>0</v>
          </cell>
          <cell r="AA91">
            <v>0</v>
          </cell>
          <cell r="AB91">
            <v>10</v>
          </cell>
        </row>
        <row r="92">
          <cell r="A92">
            <v>87</v>
          </cell>
          <cell r="B92" t="str">
            <v>生态环境</v>
          </cell>
          <cell r="C92" t="str">
            <v>张金典</v>
          </cell>
          <cell r="Z92">
            <v>0</v>
          </cell>
          <cell r="AA92">
            <v>0</v>
          </cell>
          <cell r="AB92">
            <v>10</v>
          </cell>
        </row>
        <row r="93">
          <cell r="A93">
            <v>88</v>
          </cell>
          <cell r="B93" t="str">
            <v>生态环境</v>
          </cell>
          <cell r="C93" t="str">
            <v>李连欢</v>
          </cell>
          <cell r="Z93">
            <v>0</v>
          </cell>
          <cell r="AA93">
            <v>0</v>
          </cell>
          <cell r="AB93">
            <v>10</v>
          </cell>
        </row>
        <row r="94">
          <cell r="A94">
            <v>89</v>
          </cell>
          <cell r="B94" t="str">
            <v>人防</v>
          </cell>
          <cell r="C94" t="str">
            <v>林廷镇</v>
          </cell>
          <cell r="Z94">
            <v>0</v>
          </cell>
          <cell r="AA94">
            <v>0</v>
          </cell>
          <cell r="AB94">
            <v>10</v>
          </cell>
        </row>
        <row r="95">
          <cell r="A95">
            <v>90</v>
          </cell>
          <cell r="B95" t="str">
            <v>人防</v>
          </cell>
          <cell r="C95" t="str">
            <v>苏冬波</v>
          </cell>
          <cell r="Z95">
            <v>0</v>
          </cell>
          <cell r="AA95">
            <v>0</v>
          </cell>
          <cell r="AB95">
            <v>10</v>
          </cell>
        </row>
        <row r="96">
          <cell r="A96">
            <v>91</v>
          </cell>
          <cell r="B96" t="str">
            <v>公安出入境</v>
          </cell>
          <cell r="C96" t="str">
            <v>龚晶莹</v>
          </cell>
          <cell r="Z96">
            <v>0</v>
          </cell>
          <cell r="AA96">
            <v>0</v>
          </cell>
          <cell r="AB96">
            <v>10</v>
          </cell>
        </row>
        <row r="97">
          <cell r="A97">
            <v>92</v>
          </cell>
          <cell r="B97" t="str">
            <v>公安出入境</v>
          </cell>
          <cell r="C97" t="str">
            <v>傅汉阳</v>
          </cell>
          <cell r="Z97">
            <v>0</v>
          </cell>
          <cell r="AA97">
            <v>0</v>
          </cell>
          <cell r="AB97">
            <v>10</v>
          </cell>
        </row>
        <row r="98">
          <cell r="A98">
            <v>93</v>
          </cell>
          <cell r="B98" t="str">
            <v>公安出入境</v>
          </cell>
          <cell r="C98" t="str">
            <v>尤丽超</v>
          </cell>
          <cell r="Z98">
            <v>0</v>
          </cell>
          <cell r="AA98">
            <v>0</v>
          </cell>
          <cell r="AB98">
            <v>10</v>
          </cell>
        </row>
        <row r="99">
          <cell r="A99">
            <v>94</v>
          </cell>
          <cell r="B99" t="str">
            <v>公安出入境</v>
          </cell>
          <cell r="C99" t="str">
            <v>吴美月</v>
          </cell>
          <cell r="Z99">
            <v>0</v>
          </cell>
          <cell r="AA99">
            <v>0</v>
          </cell>
          <cell r="AB99">
            <v>10</v>
          </cell>
        </row>
        <row r="100">
          <cell r="A100">
            <v>95</v>
          </cell>
          <cell r="B100" t="str">
            <v>公安出入境</v>
          </cell>
          <cell r="C100" t="str">
            <v>郑光焰</v>
          </cell>
          <cell r="Z100">
            <v>0</v>
          </cell>
          <cell r="AA100">
            <v>0</v>
          </cell>
          <cell r="AB100">
            <v>10</v>
          </cell>
        </row>
        <row r="101">
          <cell r="A101">
            <v>96</v>
          </cell>
          <cell r="B101" t="str">
            <v>公安出入境</v>
          </cell>
          <cell r="C101" t="str">
            <v>龚燕平</v>
          </cell>
          <cell r="Z101">
            <v>0</v>
          </cell>
          <cell r="AA101">
            <v>0</v>
          </cell>
          <cell r="AB101">
            <v>10</v>
          </cell>
        </row>
        <row r="102">
          <cell r="A102">
            <v>97</v>
          </cell>
          <cell r="B102" t="str">
            <v>公安出入境</v>
          </cell>
          <cell r="C102" t="str">
            <v>吴艳敏</v>
          </cell>
          <cell r="Z102">
            <v>0</v>
          </cell>
          <cell r="AA102">
            <v>0</v>
          </cell>
          <cell r="AB102">
            <v>10</v>
          </cell>
        </row>
        <row r="103">
          <cell r="A103">
            <v>98</v>
          </cell>
          <cell r="B103" t="str">
            <v>公安出入境</v>
          </cell>
          <cell r="C103" t="str">
            <v>洪金花</v>
          </cell>
          <cell r="Z103">
            <v>0</v>
          </cell>
          <cell r="AA103">
            <v>0</v>
          </cell>
          <cell r="AB103">
            <v>10</v>
          </cell>
        </row>
        <row r="104">
          <cell r="A104">
            <v>99</v>
          </cell>
          <cell r="B104" t="str">
            <v>公安出入境</v>
          </cell>
          <cell r="C104" t="str">
            <v>连岚虹</v>
          </cell>
          <cell r="Z104">
            <v>0</v>
          </cell>
          <cell r="AA104">
            <v>0</v>
          </cell>
          <cell r="AB104">
            <v>10</v>
          </cell>
        </row>
        <row r="105">
          <cell r="A105">
            <v>100</v>
          </cell>
          <cell r="B105" t="str">
            <v>公安出入境</v>
          </cell>
          <cell r="C105" t="str">
            <v>曾远莲</v>
          </cell>
          <cell r="Z105">
            <v>0</v>
          </cell>
          <cell r="AA105">
            <v>0</v>
          </cell>
          <cell r="AB105">
            <v>10</v>
          </cell>
        </row>
        <row r="106">
          <cell r="A106">
            <v>101</v>
          </cell>
          <cell r="B106" t="str">
            <v>公安出入境</v>
          </cell>
          <cell r="C106" t="str">
            <v>吴婷婷</v>
          </cell>
          <cell r="Z106">
            <v>0</v>
          </cell>
          <cell r="AA106">
            <v>0</v>
          </cell>
          <cell r="AB106">
            <v>10</v>
          </cell>
        </row>
        <row r="107">
          <cell r="A107">
            <v>102</v>
          </cell>
          <cell r="B107" t="str">
            <v>医保</v>
          </cell>
          <cell r="C107" t="str">
            <v>吴炎福</v>
          </cell>
          <cell r="Z107">
            <v>0</v>
          </cell>
          <cell r="AA107">
            <v>0</v>
          </cell>
          <cell r="AB107">
            <v>10</v>
          </cell>
        </row>
        <row r="108">
          <cell r="A108">
            <v>103</v>
          </cell>
          <cell r="B108" t="str">
            <v>医保</v>
          </cell>
          <cell r="C108" t="str">
            <v>蔡振雄</v>
          </cell>
          <cell r="Z108">
            <v>0</v>
          </cell>
          <cell r="AA108">
            <v>0</v>
          </cell>
          <cell r="AB108">
            <v>10</v>
          </cell>
        </row>
        <row r="109">
          <cell r="A109">
            <v>104</v>
          </cell>
          <cell r="B109" t="str">
            <v>医保</v>
          </cell>
          <cell r="C109" t="str">
            <v>李志辉</v>
          </cell>
          <cell r="Z109">
            <v>0</v>
          </cell>
          <cell r="AA109">
            <v>0</v>
          </cell>
          <cell r="AB109">
            <v>10</v>
          </cell>
        </row>
        <row r="110">
          <cell r="A110">
            <v>105</v>
          </cell>
          <cell r="B110" t="str">
            <v>医保</v>
          </cell>
          <cell r="C110" t="str">
            <v>许照红</v>
          </cell>
          <cell r="Z110">
            <v>0</v>
          </cell>
          <cell r="AA110">
            <v>0</v>
          </cell>
          <cell r="AB110">
            <v>10</v>
          </cell>
        </row>
        <row r="111">
          <cell r="A111">
            <v>106</v>
          </cell>
          <cell r="B111" t="str">
            <v>医保</v>
          </cell>
          <cell r="C111" t="str">
            <v>张雅思</v>
          </cell>
          <cell r="Z111">
            <v>0</v>
          </cell>
          <cell r="AA111">
            <v>0</v>
          </cell>
          <cell r="AB111">
            <v>10</v>
          </cell>
        </row>
        <row r="112">
          <cell r="A112">
            <v>107</v>
          </cell>
          <cell r="B112" t="str">
            <v>医保</v>
          </cell>
          <cell r="C112" t="str">
            <v>施如岚</v>
          </cell>
          <cell r="Z112">
            <v>0</v>
          </cell>
          <cell r="AA112">
            <v>0</v>
          </cell>
          <cell r="AB112">
            <v>10</v>
          </cell>
        </row>
        <row r="113">
          <cell r="A113">
            <v>108</v>
          </cell>
          <cell r="B113" t="str">
            <v>医保</v>
          </cell>
          <cell r="C113" t="str">
            <v>许汶汶</v>
          </cell>
          <cell r="P113">
            <v>1</v>
          </cell>
          <cell r="Q113">
            <v>3</v>
          </cell>
          <cell r="Z113">
            <v>1</v>
          </cell>
          <cell r="AA113">
            <v>3</v>
          </cell>
          <cell r="AB113">
            <v>7</v>
          </cell>
        </row>
        <row r="114">
          <cell r="A114">
            <v>109</v>
          </cell>
          <cell r="B114" t="str">
            <v>医保</v>
          </cell>
          <cell r="C114" t="str">
            <v>吴灿根</v>
          </cell>
          <cell r="Z114">
            <v>0</v>
          </cell>
          <cell r="AA114">
            <v>0</v>
          </cell>
          <cell r="AB114">
            <v>10</v>
          </cell>
        </row>
        <row r="115">
          <cell r="A115">
            <v>110</v>
          </cell>
          <cell r="B115" t="str">
            <v>医保</v>
          </cell>
          <cell r="C115" t="str">
            <v>詹伟珍</v>
          </cell>
          <cell r="Z115">
            <v>0</v>
          </cell>
          <cell r="AA115">
            <v>0</v>
          </cell>
          <cell r="AB115">
            <v>10</v>
          </cell>
        </row>
        <row r="116">
          <cell r="A116">
            <v>111</v>
          </cell>
          <cell r="B116" t="str">
            <v>医保</v>
          </cell>
          <cell r="C116" t="str">
            <v>曾芬芳</v>
          </cell>
          <cell r="Z116">
            <v>0</v>
          </cell>
          <cell r="AA116">
            <v>0</v>
          </cell>
          <cell r="AB116">
            <v>10</v>
          </cell>
        </row>
        <row r="117">
          <cell r="A117">
            <v>112</v>
          </cell>
          <cell r="B117" t="str">
            <v>医保</v>
          </cell>
          <cell r="C117" t="str">
            <v>曾华颖</v>
          </cell>
          <cell r="Z117">
            <v>0</v>
          </cell>
          <cell r="AA117">
            <v>0</v>
          </cell>
          <cell r="AB117">
            <v>10</v>
          </cell>
        </row>
        <row r="118">
          <cell r="A118">
            <v>113</v>
          </cell>
          <cell r="B118" t="str">
            <v>医保</v>
          </cell>
          <cell r="C118" t="str">
            <v>傅恒宇</v>
          </cell>
          <cell r="Z118">
            <v>0</v>
          </cell>
          <cell r="AA118">
            <v>0</v>
          </cell>
          <cell r="AB118">
            <v>10</v>
          </cell>
        </row>
        <row r="119">
          <cell r="A119">
            <v>114</v>
          </cell>
          <cell r="B119" t="str">
            <v>医保</v>
          </cell>
          <cell r="C119" t="str">
            <v>黄少蓉</v>
          </cell>
          <cell r="Z119">
            <v>0</v>
          </cell>
          <cell r="AA119">
            <v>0</v>
          </cell>
          <cell r="AB119">
            <v>10</v>
          </cell>
        </row>
        <row r="120">
          <cell r="A120">
            <v>115</v>
          </cell>
          <cell r="B120" t="str">
            <v>医保</v>
          </cell>
          <cell r="C120" t="str">
            <v>柯思瀛</v>
          </cell>
          <cell r="Z120">
            <v>0</v>
          </cell>
          <cell r="AA120">
            <v>0</v>
          </cell>
          <cell r="AB120">
            <v>10</v>
          </cell>
        </row>
        <row r="121">
          <cell r="A121">
            <v>116</v>
          </cell>
          <cell r="B121" t="str">
            <v>医保</v>
          </cell>
          <cell r="C121" t="str">
            <v>陆丽君</v>
          </cell>
          <cell r="Z121">
            <v>0</v>
          </cell>
          <cell r="AA121">
            <v>0</v>
          </cell>
          <cell r="AB121">
            <v>10</v>
          </cell>
        </row>
        <row r="122">
          <cell r="A122">
            <v>117</v>
          </cell>
          <cell r="B122" t="str">
            <v>医保</v>
          </cell>
          <cell r="C122" t="str">
            <v>邱丽红</v>
          </cell>
          <cell r="Z122">
            <v>0</v>
          </cell>
          <cell r="AA122">
            <v>0</v>
          </cell>
          <cell r="AB122">
            <v>10</v>
          </cell>
        </row>
        <row r="123">
          <cell r="A123">
            <v>118</v>
          </cell>
          <cell r="B123" t="str">
            <v>医保</v>
          </cell>
          <cell r="C123" t="str">
            <v>王译旌</v>
          </cell>
          <cell r="Z123">
            <v>0</v>
          </cell>
          <cell r="AA123">
            <v>0</v>
          </cell>
          <cell r="AB123">
            <v>10</v>
          </cell>
        </row>
        <row r="124">
          <cell r="A124">
            <v>119</v>
          </cell>
          <cell r="B124" t="str">
            <v>医保</v>
          </cell>
          <cell r="C124" t="str">
            <v>许珍妮</v>
          </cell>
          <cell r="Z124">
            <v>0</v>
          </cell>
          <cell r="AA124">
            <v>0</v>
          </cell>
          <cell r="AB124">
            <v>10</v>
          </cell>
        </row>
        <row r="125">
          <cell r="A125">
            <v>120</v>
          </cell>
          <cell r="B125" t="str">
            <v>医保</v>
          </cell>
          <cell r="C125" t="str">
            <v>颜丹妮</v>
          </cell>
          <cell r="Z125">
            <v>0</v>
          </cell>
          <cell r="AA125">
            <v>0</v>
          </cell>
          <cell r="AB125">
            <v>10</v>
          </cell>
        </row>
        <row r="126">
          <cell r="A126">
            <v>121</v>
          </cell>
          <cell r="B126" t="str">
            <v>医保</v>
          </cell>
          <cell r="C126" t="str">
            <v>庄铭俊</v>
          </cell>
          <cell r="Z126">
            <v>0</v>
          </cell>
          <cell r="AA126">
            <v>0</v>
          </cell>
          <cell r="AB126">
            <v>10</v>
          </cell>
        </row>
        <row r="127">
          <cell r="A127">
            <v>122</v>
          </cell>
          <cell r="B127" t="str">
            <v>人社</v>
          </cell>
          <cell r="C127" t="str">
            <v>赖诗晓</v>
          </cell>
          <cell r="Z127">
            <v>0</v>
          </cell>
          <cell r="AA127">
            <v>0</v>
          </cell>
          <cell r="AB127">
            <v>10</v>
          </cell>
        </row>
        <row r="128">
          <cell r="A128">
            <v>123</v>
          </cell>
          <cell r="B128" t="str">
            <v>人社</v>
          </cell>
          <cell r="C128" t="str">
            <v>肖婷婷</v>
          </cell>
          <cell r="Z128">
            <v>0</v>
          </cell>
          <cell r="AA128">
            <v>0</v>
          </cell>
          <cell r="AB128">
            <v>10</v>
          </cell>
        </row>
        <row r="129">
          <cell r="A129">
            <v>124</v>
          </cell>
          <cell r="B129" t="str">
            <v>人社</v>
          </cell>
          <cell r="C129" t="str">
            <v>阮菊香</v>
          </cell>
          <cell r="Z129">
            <v>0</v>
          </cell>
          <cell r="AA129">
            <v>0</v>
          </cell>
          <cell r="AB129">
            <v>10</v>
          </cell>
        </row>
        <row r="130">
          <cell r="A130">
            <v>125</v>
          </cell>
          <cell r="B130" t="str">
            <v>人社</v>
          </cell>
          <cell r="C130" t="str">
            <v>杨小萍</v>
          </cell>
          <cell r="Z130">
            <v>0</v>
          </cell>
          <cell r="AA130">
            <v>0</v>
          </cell>
          <cell r="AB130">
            <v>10</v>
          </cell>
        </row>
        <row r="131">
          <cell r="A131">
            <v>126</v>
          </cell>
          <cell r="B131" t="str">
            <v>人社</v>
          </cell>
          <cell r="C131" t="str">
            <v>吴春阳</v>
          </cell>
          <cell r="Z131">
            <v>0</v>
          </cell>
          <cell r="AA131">
            <v>0</v>
          </cell>
          <cell r="AB131">
            <v>10</v>
          </cell>
        </row>
        <row r="132">
          <cell r="A132">
            <v>127</v>
          </cell>
          <cell r="B132" t="str">
            <v>人社</v>
          </cell>
          <cell r="C132" t="str">
            <v>蔡庆伟</v>
          </cell>
          <cell r="Z132">
            <v>0</v>
          </cell>
          <cell r="AA132">
            <v>0</v>
          </cell>
          <cell r="AB132">
            <v>10</v>
          </cell>
        </row>
        <row r="133">
          <cell r="A133">
            <v>128</v>
          </cell>
          <cell r="B133" t="str">
            <v>人社</v>
          </cell>
          <cell r="C133" t="str">
            <v>洪清严</v>
          </cell>
          <cell r="Z133">
            <v>0</v>
          </cell>
          <cell r="AA133">
            <v>0</v>
          </cell>
          <cell r="AB133">
            <v>10</v>
          </cell>
        </row>
        <row r="134">
          <cell r="A134">
            <v>129</v>
          </cell>
          <cell r="B134" t="str">
            <v>人社</v>
          </cell>
          <cell r="C134" t="str">
            <v>蔡明照</v>
          </cell>
          <cell r="Z134">
            <v>0</v>
          </cell>
          <cell r="AA134">
            <v>0</v>
          </cell>
          <cell r="AB134">
            <v>10</v>
          </cell>
        </row>
        <row r="135">
          <cell r="A135">
            <v>130</v>
          </cell>
          <cell r="B135" t="str">
            <v>人社</v>
          </cell>
          <cell r="C135" t="str">
            <v>蔡惠珠</v>
          </cell>
          <cell r="Z135">
            <v>0</v>
          </cell>
          <cell r="AA135">
            <v>0</v>
          </cell>
          <cell r="AB135">
            <v>10</v>
          </cell>
        </row>
        <row r="136">
          <cell r="A136">
            <v>131</v>
          </cell>
          <cell r="B136" t="str">
            <v>人社</v>
          </cell>
          <cell r="C136" t="str">
            <v>黄美晒</v>
          </cell>
          <cell r="Z136">
            <v>0</v>
          </cell>
          <cell r="AA136">
            <v>0</v>
          </cell>
          <cell r="AB136">
            <v>10</v>
          </cell>
        </row>
        <row r="137">
          <cell r="A137">
            <v>132</v>
          </cell>
          <cell r="B137" t="str">
            <v>人社</v>
          </cell>
          <cell r="C137" t="str">
            <v>林曼雅</v>
          </cell>
          <cell r="Z137">
            <v>0</v>
          </cell>
          <cell r="AA137">
            <v>0</v>
          </cell>
          <cell r="AB137">
            <v>10</v>
          </cell>
        </row>
        <row r="138">
          <cell r="A138">
            <v>133</v>
          </cell>
          <cell r="B138" t="str">
            <v>人社</v>
          </cell>
          <cell r="C138" t="str">
            <v>林娜婷</v>
          </cell>
          <cell r="Z138">
            <v>0</v>
          </cell>
          <cell r="AA138">
            <v>0</v>
          </cell>
          <cell r="AB138">
            <v>10</v>
          </cell>
        </row>
        <row r="139">
          <cell r="A139">
            <v>134</v>
          </cell>
          <cell r="B139" t="str">
            <v>人社</v>
          </cell>
          <cell r="C139" t="str">
            <v>林煊阳</v>
          </cell>
          <cell r="Z139">
            <v>0</v>
          </cell>
          <cell r="AA139">
            <v>0</v>
          </cell>
          <cell r="AB139">
            <v>10</v>
          </cell>
        </row>
        <row r="140">
          <cell r="A140">
            <v>135</v>
          </cell>
          <cell r="B140" t="str">
            <v>人社</v>
          </cell>
          <cell r="C140" t="str">
            <v>邵丽堀</v>
          </cell>
          <cell r="Z140">
            <v>0</v>
          </cell>
          <cell r="AA140">
            <v>0</v>
          </cell>
          <cell r="AB140">
            <v>10</v>
          </cell>
        </row>
        <row r="141">
          <cell r="A141">
            <v>136</v>
          </cell>
          <cell r="B141" t="str">
            <v>人社</v>
          </cell>
          <cell r="C141" t="str">
            <v>苏文川</v>
          </cell>
          <cell r="Z141">
            <v>0</v>
          </cell>
          <cell r="AA141">
            <v>0</v>
          </cell>
          <cell r="AB141">
            <v>10</v>
          </cell>
        </row>
        <row r="142">
          <cell r="A142">
            <v>137</v>
          </cell>
          <cell r="B142" t="str">
            <v>人社</v>
          </cell>
          <cell r="C142" t="str">
            <v>万晟</v>
          </cell>
          <cell r="Z142">
            <v>0</v>
          </cell>
          <cell r="AA142">
            <v>0</v>
          </cell>
          <cell r="AB142">
            <v>10</v>
          </cell>
        </row>
        <row r="143">
          <cell r="A143">
            <v>138</v>
          </cell>
          <cell r="B143" t="str">
            <v>人社</v>
          </cell>
          <cell r="C143" t="str">
            <v>王乌美</v>
          </cell>
          <cell r="Z143">
            <v>0</v>
          </cell>
          <cell r="AA143">
            <v>0</v>
          </cell>
          <cell r="AB143">
            <v>10</v>
          </cell>
        </row>
        <row r="144">
          <cell r="A144">
            <v>139</v>
          </cell>
          <cell r="B144" t="str">
            <v>人社</v>
          </cell>
          <cell r="C144" t="str">
            <v>陈俊雄</v>
          </cell>
          <cell r="Z144">
            <v>0</v>
          </cell>
          <cell r="AA144">
            <v>0</v>
          </cell>
          <cell r="AB144">
            <v>10</v>
          </cell>
        </row>
        <row r="145">
          <cell r="A145">
            <v>140</v>
          </cell>
          <cell r="B145" t="str">
            <v>人社</v>
          </cell>
          <cell r="C145" t="str">
            <v>陈松林</v>
          </cell>
          <cell r="Z145">
            <v>0</v>
          </cell>
          <cell r="AA145">
            <v>0</v>
          </cell>
          <cell r="AB145">
            <v>10</v>
          </cell>
        </row>
        <row r="146">
          <cell r="A146">
            <v>141</v>
          </cell>
          <cell r="B146" t="str">
            <v>人社</v>
          </cell>
          <cell r="C146" t="str">
            <v>陈园冰</v>
          </cell>
          <cell r="Z146">
            <v>0</v>
          </cell>
          <cell r="AA146">
            <v>0</v>
          </cell>
          <cell r="AB146">
            <v>10</v>
          </cell>
        </row>
        <row r="147">
          <cell r="A147">
            <v>142</v>
          </cell>
          <cell r="B147" t="str">
            <v>人社</v>
          </cell>
          <cell r="C147" t="str">
            <v>黄锦焕</v>
          </cell>
          <cell r="Z147">
            <v>0</v>
          </cell>
          <cell r="AA147">
            <v>0</v>
          </cell>
          <cell r="AB147">
            <v>10</v>
          </cell>
        </row>
        <row r="148">
          <cell r="A148">
            <v>143</v>
          </cell>
          <cell r="B148" t="str">
            <v>人社</v>
          </cell>
          <cell r="C148" t="str">
            <v>柯燕玲</v>
          </cell>
          <cell r="Z148">
            <v>0</v>
          </cell>
          <cell r="AA148">
            <v>0</v>
          </cell>
          <cell r="AB148">
            <v>10</v>
          </cell>
        </row>
        <row r="149">
          <cell r="A149">
            <v>144</v>
          </cell>
          <cell r="B149" t="str">
            <v>人社</v>
          </cell>
          <cell r="C149" t="str">
            <v>李琳</v>
          </cell>
          <cell r="Z149">
            <v>0</v>
          </cell>
          <cell r="AA149">
            <v>0</v>
          </cell>
          <cell r="AB149">
            <v>10</v>
          </cell>
        </row>
        <row r="150">
          <cell r="A150">
            <v>145</v>
          </cell>
          <cell r="B150" t="str">
            <v>人社</v>
          </cell>
          <cell r="C150" t="str">
            <v>李露</v>
          </cell>
          <cell r="Z150">
            <v>0</v>
          </cell>
          <cell r="AA150">
            <v>0</v>
          </cell>
          <cell r="AB150">
            <v>10</v>
          </cell>
        </row>
        <row r="151">
          <cell r="A151">
            <v>146</v>
          </cell>
          <cell r="B151" t="str">
            <v>人社</v>
          </cell>
          <cell r="C151" t="str">
            <v>刘基焕</v>
          </cell>
          <cell r="Z151">
            <v>0</v>
          </cell>
          <cell r="AA151">
            <v>0</v>
          </cell>
          <cell r="AB151">
            <v>10</v>
          </cell>
        </row>
        <row r="152">
          <cell r="A152">
            <v>147</v>
          </cell>
          <cell r="B152" t="str">
            <v>人社</v>
          </cell>
          <cell r="C152" t="str">
            <v>潘青云</v>
          </cell>
          <cell r="Z152">
            <v>0</v>
          </cell>
          <cell r="AA152">
            <v>0</v>
          </cell>
          <cell r="AB152">
            <v>10</v>
          </cell>
        </row>
        <row r="153">
          <cell r="A153">
            <v>148</v>
          </cell>
          <cell r="B153" t="str">
            <v>人社</v>
          </cell>
          <cell r="C153" t="str">
            <v>吴婉妮</v>
          </cell>
          <cell r="Z153">
            <v>0</v>
          </cell>
          <cell r="AA153">
            <v>0</v>
          </cell>
          <cell r="AB153">
            <v>10</v>
          </cell>
        </row>
        <row r="154">
          <cell r="A154">
            <v>149</v>
          </cell>
          <cell r="B154" t="str">
            <v>人社</v>
          </cell>
          <cell r="C154" t="str">
            <v>许幼婷</v>
          </cell>
          <cell r="Z154">
            <v>0</v>
          </cell>
          <cell r="AA154">
            <v>0</v>
          </cell>
          <cell r="AB154">
            <v>10</v>
          </cell>
        </row>
        <row r="155">
          <cell r="A155">
            <v>150</v>
          </cell>
          <cell r="B155" t="str">
            <v>人社</v>
          </cell>
          <cell r="C155" t="str">
            <v>张丹玲</v>
          </cell>
          <cell r="Z155">
            <v>0</v>
          </cell>
          <cell r="AA155">
            <v>0</v>
          </cell>
          <cell r="AB155">
            <v>10</v>
          </cell>
        </row>
        <row r="156">
          <cell r="A156">
            <v>151</v>
          </cell>
          <cell r="B156" t="str">
            <v>人社</v>
          </cell>
          <cell r="C156" t="str">
            <v>张培莹</v>
          </cell>
          <cell r="Z156">
            <v>0</v>
          </cell>
          <cell r="AA156">
            <v>0</v>
          </cell>
          <cell r="AB156">
            <v>10</v>
          </cell>
        </row>
        <row r="157">
          <cell r="A157">
            <v>152</v>
          </cell>
          <cell r="B157" t="str">
            <v>人社</v>
          </cell>
          <cell r="C157" t="str">
            <v>张晴晴</v>
          </cell>
          <cell r="Z157">
            <v>0</v>
          </cell>
          <cell r="AA157">
            <v>0</v>
          </cell>
          <cell r="AB157">
            <v>10</v>
          </cell>
        </row>
        <row r="158">
          <cell r="A158">
            <v>153</v>
          </cell>
          <cell r="B158" t="str">
            <v>人社</v>
          </cell>
          <cell r="C158" t="str">
            <v>张烨</v>
          </cell>
          <cell r="Z158">
            <v>0</v>
          </cell>
          <cell r="AA158">
            <v>0</v>
          </cell>
          <cell r="AB158">
            <v>10</v>
          </cell>
        </row>
        <row r="159">
          <cell r="A159">
            <v>154</v>
          </cell>
          <cell r="B159" t="str">
            <v>人社</v>
          </cell>
          <cell r="C159" t="str">
            <v>郑萍萍</v>
          </cell>
          <cell r="Z159">
            <v>0</v>
          </cell>
          <cell r="AA159">
            <v>0</v>
          </cell>
          <cell r="AB159">
            <v>10</v>
          </cell>
        </row>
        <row r="160">
          <cell r="A160">
            <v>155</v>
          </cell>
          <cell r="B160" t="str">
            <v>人社</v>
          </cell>
          <cell r="C160" t="str">
            <v>庄丁超</v>
          </cell>
          <cell r="Z160">
            <v>0</v>
          </cell>
          <cell r="AA160">
            <v>0</v>
          </cell>
          <cell r="AB160">
            <v>10</v>
          </cell>
        </row>
        <row r="161">
          <cell r="A161">
            <v>156</v>
          </cell>
          <cell r="B161" t="str">
            <v>税务</v>
          </cell>
          <cell r="C161" t="str">
            <v>尤志贤</v>
          </cell>
          <cell r="Z161">
            <v>0</v>
          </cell>
          <cell r="AA161">
            <v>0</v>
          </cell>
          <cell r="AB161">
            <v>10</v>
          </cell>
        </row>
        <row r="162">
          <cell r="A162">
            <v>157</v>
          </cell>
          <cell r="B162" t="str">
            <v>税务</v>
          </cell>
          <cell r="C162" t="str">
            <v>陈芳伟</v>
          </cell>
          <cell r="Z162">
            <v>0</v>
          </cell>
          <cell r="AA162">
            <v>0</v>
          </cell>
          <cell r="AB162">
            <v>10</v>
          </cell>
        </row>
        <row r="163">
          <cell r="A163">
            <v>158</v>
          </cell>
          <cell r="B163" t="str">
            <v>税务</v>
          </cell>
          <cell r="C163" t="str">
            <v>陈佳丽</v>
          </cell>
          <cell r="P163">
            <v>1</v>
          </cell>
          <cell r="Q163">
            <v>3</v>
          </cell>
          <cell r="Z163">
            <v>1</v>
          </cell>
          <cell r="AA163">
            <v>3</v>
          </cell>
          <cell r="AB163">
            <v>7</v>
          </cell>
        </row>
        <row r="164">
          <cell r="A164">
            <v>159</v>
          </cell>
          <cell r="B164" t="str">
            <v>税务</v>
          </cell>
          <cell r="C164" t="str">
            <v>陈诗佳</v>
          </cell>
          <cell r="Z164">
            <v>0</v>
          </cell>
          <cell r="AA164">
            <v>0</v>
          </cell>
          <cell r="AB164">
            <v>10</v>
          </cell>
        </row>
        <row r="165">
          <cell r="A165">
            <v>160</v>
          </cell>
          <cell r="B165" t="str">
            <v>税务</v>
          </cell>
          <cell r="C165" t="str">
            <v>杜葳葳</v>
          </cell>
          <cell r="Z165">
            <v>0</v>
          </cell>
          <cell r="AA165">
            <v>0</v>
          </cell>
          <cell r="AB165">
            <v>10</v>
          </cell>
        </row>
        <row r="166">
          <cell r="A166">
            <v>161</v>
          </cell>
          <cell r="B166" t="str">
            <v>税务</v>
          </cell>
          <cell r="C166" t="str">
            <v>傅撷颖</v>
          </cell>
          <cell r="Z166">
            <v>0</v>
          </cell>
          <cell r="AA166">
            <v>0</v>
          </cell>
          <cell r="AB166">
            <v>10</v>
          </cell>
        </row>
        <row r="167">
          <cell r="A167">
            <v>162</v>
          </cell>
          <cell r="B167" t="str">
            <v>税务</v>
          </cell>
          <cell r="C167" t="str">
            <v>郭凌梅</v>
          </cell>
          <cell r="Z167">
            <v>0</v>
          </cell>
          <cell r="AA167">
            <v>0</v>
          </cell>
          <cell r="AB167">
            <v>10</v>
          </cell>
        </row>
        <row r="168">
          <cell r="A168">
            <v>163</v>
          </cell>
          <cell r="B168" t="str">
            <v>税务</v>
          </cell>
          <cell r="C168" t="str">
            <v>何晓玲</v>
          </cell>
          <cell r="Z168">
            <v>0</v>
          </cell>
          <cell r="AA168">
            <v>0</v>
          </cell>
          <cell r="AB168">
            <v>10</v>
          </cell>
        </row>
        <row r="169">
          <cell r="A169">
            <v>164</v>
          </cell>
          <cell r="B169" t="str">
            <v>税务</v>
          </cell>
          <cell r="C169" t="str">
            <v>黄可馨</v>
          </cell>
          <cell r="Z169">
            <v>0</v>
          </cell>
          <cell r="AA169">
            <v>0</v>
          </cell>
          <cell r="AB169">
            <v>10</v>
          </cell>
        </row>
        <row r="170">
          <cell r="A170">
            <v>165</v>
          </cell>
          <cell r="B170" t="str">
            <v>税务</v>
          </cell>
          <cell r="C170" t="str">
            <v>黄美娜</v>
          </cell>
          <cell r="Z170">
            <v>0</v>
          </cell>
          <cell r="AA170">
            <v>0</v>
          </cell>
          <cell r="AB170">
            <v>10</v>
          </cell>
        </row>
        <row r="171">
          <cell r="A171">
            <v>166</v>
          </cell>
          <cell r="B171" t="str">
            <v>税务</v>
          </cell>
          <cell r="C171" t="str">
            <v>赖蓉蓉</v>
          </cell>
          <cell r="P171">
            <v>1</v>
          </cell>
          <cell r="Q171">
            <v>3</v>
          </cell>
          <cell r="Z171">
            <v>1</v>
          </cell>
          <cell r="AA171">
            <v>3</v>
          </cell>
          <cell r="AB171">
            <v>7</v>
          </cell>
        </row>
        <row r="172">
          <cell r="A172">
            <v>167</v>
          </cell>
          <cell r="B172" t="str">
            <v>税务</v>
          </cell>
          <cell r="C172" t="str">
            <v>林锟煌</v>
          </cell>
          <cell r="Z172">
            <v>0</v>
          </cell>
          <cell r="AA172">
            <v>0</v>
          </cell>
          <cell r="AB172">
            <v>10</v>
          </cell>
        </row>
        <row r="173">
          <cell r="A173">
            <v>168</v>
          </cell>
          <cell r="B173" t="str">
            <v>税务</v>
          </cell>
          <cell r="C173" t="str">
            <v>林琳</v>
          </cell>
          <cell r="Z173">
            <v>0</v>
          </cell>
          <cell r="AA173">
            <v>0</v>
          </cell>
          <cell r="AB173">
            <v>10</v>
          </cell>
        </row>
        <row r="174">
          <cell r="A174">
            <v>169</v>
          </cell>
          <cell r="B174" t="str">
            <v>税务</v>
          </cell>
          <cell r="C174" t="str">
            <v>毛娟文</v>
          </cell>
          <cell r="Z174">
            <v>0</v>
          </cell>
          <cell r="AA174">
            <v>0</v>
          </cell>
          <cell r="AB174">
            <v>10</v>
          </cell>
        </row>
        <row r="175">
          <cell r="A175">
            <v>170</v>
          </cell>
          <cell r="B175" t="str">
            <v>税务</v>
          </cell>
          <cell r="C175" t="str">
            <v>邱晓瑜</v>
          </cell>
          <cell r="Z175">
            <v>0</v>
          </cell>
          <cell r="AA175">
            <v>0</v>
          </cell>
          <cell r="AB175">
            <v>10</v>
          </cell>
        </row>
        <row r="176">
          <cell r="A176">
            <v>171</v>
          </cell>
          <cell r="B176" t="str">
            <v>税务</v>
          </cell>
          <cell r="C176" t="str">
            <v>汪汪月儿</v>
          </cell>
          <cell r="Z176">
            <v>0</v>
          </cell>
          <cell r="AA176">
            <v>0</v>
          </cell>
          <cell r="AB176">
            <v>10</v>
          </cell>
        </row>
        <row r="177">
          <cell r="A177">
            <v>172</v>
          </cell>
          <cell r="B177" t="str">
            <v>税务</v>
          </cell>
          <cell r="C177" t="str">
            <v>王亚宁</v>
          </cell>
          <cell r="Z177">
            <v>0</v>
          </cell>
          <cell r="AA177">
            <v>0</v>
          </cell>
          <cell r="AB177">
            <v>10</v>
          </cell>
        </row>
        <row r="178">
          <cell r="A178">
            <v>173</v>
          </cell>
          <cell r="B178" t="str">
            <v>税务</v>
          </cell>
          <cell r="C178" t="str">
            <v>翁子龙</v>
          </cell>
          <cell r="Z178">
            <v>0</v>
          </cell>
          <cell r="AA178">
            <v>0</v>
          </cell>
          <cell r="AB178">
            <v>10</v>
          </cell>
        </row>
        <row r="179">
          <cell r="A179">
            <v>174</v>
          </cell>
          <cell r="B179" t="str">
            <v>税务</v>
          </cell>
          <cell r="C179" t="str">
            <v>谢伟涛</v>
          </cell>
          <cell r="Z179">
            <v>0</v>
          </cell>
          <cell r="AA179">
            <v>0</v>
          </cell>
          <cell r="AB179">
            <v>10</v>
          </cell>
        </row>
        <row r="180">
          <cell r="A180">
            <v>175</v>
          </cell>
          <cell r="B180" t="str">
            <v>税务</v>
          </cell>
          <cell r="C180" t="str">
            <v>许育青</v>
          </cell>
          <cell r="Z180">
            <v>0</v>
          </cell>
          <cell r="AA180">
            <v>0</v>
          </cell>
          <cell r="AB180">
            <v>10</v>
          </cell>
        </row>
        <row r="181">
          <cell r="A181">
            <v>176</v>
          </cell>
          <cell r="B181" t="str">
            <v>税务</v>
          </cell>
          <cell r="C181" t="str">
            <v>颜妍</v>
          </cell>
          <cell r="P181">
            <v>1</v>
          </cell>
          <cell r="Q181">
            <v>3</v>
          </cell>
          <cell r="Z181">
            <v>1</v>
          </cell>
          <cell r="AA181">
            <v>3</v>
          </cell>
          <cell r="AB181">
            <v>7</v>
          </cell>
        </row>
        <row r="182">
          <cell r="A182">
            <v>177</v>
          </cell>
          <cell r="B182" t="str">
            <v>税务</v>
          </cell>
          <cell r="C182" t="str">
            <v>杨闯</v>
          </cell>
          <cell r="Z182">
            <v>0</v>
          </cell>
          <cell r="AA182">
            <v>0</v>
          </cell>
          <cell r="AB182">
            <v>10</v>
          </cell>
        </row>
        <row r="183">
          <cell r="A183">
            <v>178</v>
          </cell>
          <cell r="B183" t="str">
            <v>税务</v>
          </cell>
          <cell r="C183" t="str">
            <v>余凌霜</v>
          </cell>
          <cell r="Z183">
            <v>0</v>
          </cell>
          <cell r="AA183">
            <v>0</v>
          </cell>
          <cell r="AB183">
            <v>10</v>
          </cell>
        </row>
        <row r="184">
          <cell r="A184">
            <v>179</v>
          </cell>
          <cell r="B184" t="str">
            <v>税务</v>
          </cell>
          <cell r="C184" t="str">
            <v>张佳欣</v>
          </cell>
          <cell r="Z184">
            <v>0</v>
          </cell>
          <cell r="AA184">
            <v>0</v>
          </cell>
          <cell r="AB184">
            <v>10</v>
          </cell>
        </row>
        <row r="185">
          <cell r="A185">
            <v>180</v>
          </cell>
          <cell r="B185" t="str">
            <v>税务</v>
          </cell>
          <cell r="C185" t="str">
            <v>张真真</v>
          </cell>
          <cell r="Z185">
            <v>0</v>
          </cell>
          <cell r="AA185">
            <v>0</v>
          </cell>
          <cell r="AB185">
            <v>10</v>
          </cell>
        </row>
        <row r="186">
          <cell r="A186">
            <v>181</v>
          </cell>
          <cell r="B186" t="str">
            <v>税务</v>
          </cell>
          <cell r="C186" t="str">
            <v>陈荔婷</v>
          </cell>
          <cell r="Z186">
            <v>0</v>
          </cell>
          <cell r="AA186">
            <v>0</v>
          </cell>
          <cell r="AB186">
            <v>10</v>
          </cell>
        </row>
        <row r="187">
          <cell r="A187">
            <v>182</v>
          </cell>
          <cell r="B187" t="str">
            <v>税务</v>
          </cell>
          <cell r="C187" t="str">
            <v>蔡珊娜</v>
          </cell>
          <cell r="P187">
            <v>1</v>
          </cell>
          <cell r="Q187">
            <v>3</v>
          </cell>
          <cell r="Z187">
            <v>1</v>
          </cell>
          <cell r="AA187">
            <v>3</v>
          </cell>
          <cell r="AB187">
            <v>7</v>
          </cell>
        </row>
        <row r="188">
          <cell r="A188">
            <v>183</v>
          </cell>
          <cell r="B188" t="str">
            <v>税务</v>
          </cell>
          <cell r="C188" t="str">
            <v>蔡雅婷</v>
          </cell>
          <cell r="Z188">
            <v>0</v>
          </cell>
          <cell r="AA188">
            <v>0</v>
          </cell>
          <cell r="AB188">
            <v>10</v>
          </cell>
        </row>
        <row r="189">
          <cell r="A189">
            <v>184</v>
          </cell>
          <cell r="B189" t="str">
            <v>税务</v>
          </cell>
          <cell r="C189" t="str">
            <v>蔡雅雯</v>
          </cell>
          <cell r="Z189">
            <v>0</v>
          </cell>
          <cell r="AA189">
            <v>0</v>
          </cell>
          <cell r="AB189">
            <v>10</v>
          </cell>
        </row>
        <row r="190">
          <cell r="A190">
            <v>185</v>
          </cell>
          <cell r="B190" t="str">
            <v>税务</v>
          </cell>
          <cell r="C190" t="str">
            <v>蔡莹莹</v>
          </cell>
          <cell r="Z190">
            <v>0</v>
          </cell>
          <cell r="AA190">
            <v>0</v>
          </cell>
          <cell r="AB190">
            <v>10</v>
          </cell>
        </row>
        <row r="191">
          <cell r="A191">
            <v>186</v>
          </cell>
          <cell r="B191" t="str">
            <v>税务</v>
          </cell>
          <cell r="C191" t="str">
            <v>陈彬彬</v>
          </cell>
          <cell r="Z191">
            <v>0</v>
          </cell>
          <cell r="AA191">
            <v>0</v>
          </cell>
          <cell r="AB191">
            <v>10</v>
          </cell>
        </row>
        <row r="192">
          <cell r="A192">
            <v>187</v>
          </cell>
          <cell r="B192" t="str">
            <v>税务</v>
          </cell>
          <cell r="C192" t="str">
            <v>陈文博</v>
          </cell>
          <cell r="Z192">
            <v>0</v>
          </cell>
          <cell r="AA192">
            <v>0</v>
          </cell>
          <cell r="AB192">
            <v>10</v>
          </cell>
        </row>
        <row r="193">
          <cell r="A193">
            <v>188</v>
          </cell>
          <cell r="B193" t="str">
            <v>税务</v>
          </cell>
          <cell r="C193" t="str">
            <v>陈秀鸿</v>
          </cell>
          <cell r="Z193">
            <v>0</v>
          </cell>
          <cell r="AA193">
            <v>0</v>
          </cell>
          <cell r="AB193">
            <v>10</v>
          </cell>
        </row>
        <row r="194">
          <cell r="A194">
            <v>189</v>
          </cell>
          <cell r="B194" t="str">
            <v>税务</v>
          </cell>
          <cell r="C194" t="str">
            <v>陈燕</v>
          </cell>
          <cell r="Z194">
            <v>0</v>
          </cell>
          <cell r="AA194">
            <v>0</v>
          </cell>
          <cell r="AB194">
            <v>10</v>
          </cell>
        </row>
        <row r="195">
          <cell r="A195">
            <v>190</v>
          </cell>
          <cell r="B195" t="str">
            <v>税务</v>
          </cell>
          <cell r="C195" t="str">
            <v>陈印呢</v>
          </cell>
          <cell r="Z195">
            <v>0</v>
          </cell>
          <cell r="AA195">
            <v>0</v>
          </cell>
          <cell r="AB195">
            <v>10</v>
          </cell>
        </row>
        <row r="196">
          <cell r="A196">
            <v>191</v>
          </cell>
          <cell r="B196" t="str">
            <v>税务</v>
          </cell>
          <cell r="C196" t="str">
            <v>蒋丽茵</v>
          </cell>
          <cell r="Z196">
            <v>0</v>
          </cell>
          <cell r="AA196">
            <v>0</v>
          </cell>
          <cell r="AB196">
            <v>10</v>
          </cell>
        </row>
        <row r="197">
          <cell r="A197">
            <v>192</v>
          </cell>
          <cell r="B197" t="str">
            <v>税务</v>
          </cell>
          <cell r="C197" t="str">
            <v>柯进辉</v>
          </cell>
          <cell r="Z197">
            <v>0</v>
          </cell>
          <cell r="AA197">
            <v>0</v>
          </cell>
          <cell r="AB197">
            <v>10</v>
          </cell>
        </row>
        <row r="198">
          <cell r="A198">
            <v>193</v>
          </cell>
          <cell r="B198" t="str">
            <v>税务</v>
          </cell>
          <cell r="C198" t="str">
            <v>黎维维</v>
          </cell>
          <cell r="Z198">
            <v>0</v>
          </cell>
          <cell r="AA198">
            <v>0</v>
          </cell>
          <cell r="AB198">
            <v>10</v>
          </cell>
        </row>
        <row r="199">
          <cell r="A199">
            <v>194</v>
          </cell>
          <cell r="B199" t="str">
            <v>税务</v>
          </cell>
          <cell r="C199" t="str">
            <v>李雅芬</v>
          </cell>
          <cell r="Z199">
            <v>0</v>
          </cell>
          <cell r="AA199">
            <v>0</v>
          </cell>
          <cell r="AB199">
            <v>10</v>
          </cell>
        </row>
        <row r="200">
          <cell r="A200">
            <v>195</v>
          </cell>
          <cell r="B200" t="str">
            <v>税务</v>
          </cell>
          <cell r="C200" t="str">
            <v>李雅文</v>
          </cell>
          <cell r="Z200">
            <v>0</v>
          </cell>
          <cell r="AA200">
            <v>0</v>
          </cell>
          <cell r="AB200">
            <v>10</v>
          </cell>
        </row>
        <row r="201">
          <cell r="A201">
            <v>196</v>
          </cell>
          <cell r="B201" t="str">
            <v>税务</v>
          </cell>
          <cell r="C201" t="str">
            <v>廖智燕</v>
          </cell>
          <cell r="Z201">
            <v>0</v>
          </cell>
          <cell r="AA201">
            <v>0</v>
          </cell>
          <cell r="AB201">
            <v>10</v>
          </cell>
        </row>
        <row r="202">
          <cell r="A202">
            <v>197</v>
          </cell>
          <cell r="B202" t="str">
            <v>税务</v>
          </cell>
          <cell r="C202" t="str">
            <v>林炳煌</v>
          </cell>
          <cell r="Z202">
            <v>0</v>
          </cell>
          <cell r="AA202">
            <v>0</v>
          </cell>
          <cell r="AB202">
            <v>10</v>
          </cell>
        </row>
        <row r="203">
          <cell r="A203">
            <v>198</v>
          </cell>
          <cell r="B203" t="str">
            <v>税务</v>
          </cell>
          <cell r="C203" t="str">
            <v>林真真</v>
          </cell>
          <cell r="P203">
            <v>1</v>
          </cell>
          <cell r="Q203">
            <v>3</v>
          </cell>
          <cell r="Z203">
            <v>1</v>
          </cell>
          <cell r="AA203">
            <v>3</v>
          </cell>
          <cell r="AB203">
            <v>7</v>
          </cell>
        </row>
        <row r="204">
          <cell r="A204">
            <v>199</v>
          </cell>
          <cell r="B204" t="str">
            <v>税务</v>
          </cell>
          <cell r="C204" t="str">
            <v>刘雅琳</v>
          </cell>
          <cell r="Z204">
            <v>0</v>
          </cell>
          <cell r="AA204">
            <v>0</v>
          </cell>
          <cell r="AB204">
            <v>10</v>
          </cell>
        </row>
        <row r="205">
          <cell r="A205">
            <v>200</v>
          </cell>
          <cell r="B205" t="str">
            <v>税务</v>
          </cell>
          <cell r="C205" t="str">
            <v>欧阳雅雅</v>
          </cell>
          <cell r="Z205">
            <v>0</v>
          </cell>
          <cell r="AA205">
            <v>0</v>
          </cell>
          <cell r="AB205">
            <v>10</v>
          </cell>
        </row>
        <row r="206">
          <cell r="A206">
            <v>201</v>
          </cell>
          <cell r="B206" t="str">
            <v>税务</v>
          </cell>
          <cell r="C206" t="str">
            <v>潘丹阳</v>
          </cell>
          <cell r="Z206">
            <v>0</v>
          </cell>
          <cell r="AA206">
            <v>0</v>
          </cell>
          <cell r="AB206">
            <v>10</v>
          </cell>
        </row>
        <row r="207">
          <cell r="A207">
            <v>202</v>
          </cell>
          <cell r="B207" t="str">
            <v>税务</v>
          </cell>
          <cell r="C207" t="str">
            <v>邱安安</v>
          </cell>
          <cell r="Z207">
            <v>0</v>
          </cell>
          <cell r="AA207">
            <v>0</v>
          </cell>
          <cell r="AB207">
            <v>10</v>
          </cell>
        </row>
        <row r="208">
          <cell r="A208">
            <v>203</v>
          </cell>
          <cell r="B208" t="str">
            <v>税务</v>
          </cell>
          <cell r="C208" t="str">
            <v>邱凤如</v>
          </cell>
          <cell r="Z208">
            <v>0</v>
          </cell>
          <cell r="AA208">
            <v>0</v>
          </cell>
          <cell r="AB208">
            <v>10</v>
          </cell>
        </row>
        <row r="209">
          <cell r="A209">
            <v>204</v>
          </cell>
          <cell r="B209" t="str">
            <v>税务</v>
          </cell>
          <cell r="C209" t="str">
            <v>邱金炼</v>
          </cell>
          <cell r="Z209">
            <v>0</v>
          </cell>
          <cell r="AA209">
            <v>0</v>
          </cell>
          <cell r="AB209">
            <v>10</v>
          </cell>
        </row>
        <row r="210">
          <cell r="A210">
            <v>205</v>
          </cell>
          <cell r="B210" t="str">
            <v>税务</v>
          </cell>
          <cell r="C210" t="str">
            <v>施丽唇</v>
          </cell>
          <cell r="Z210">
            <v>0</v>
          </cell>
          <cell r="AA210">
            <v>0</v>
          </cell>
          <cell r="AB210">
            <v>10</v>
          </cell>
        </row>
        <row r="211">
          <cell r="A211">
            <v>206</v>
          </cell>
          <cell r="B211" t="str">
            <v>税务</v>
          </cell>
          <cell r="C211" t="str">
            <v>施晓萍</v>
          </cell>
          <cell r="Z211">
            <v>0</v>
          </cell>
          <cell r="AA211">
            <v>0</v>
          </cell>
          <cell r="AB211">
            <v>10</v>
          </cell>
        </row>
        <row r="212">
          <cell r="A212">
            <v>207</v>
          </cell>
          <cell r="B212" t="str">
            <v>税务</v>
          </cell>
          <cell r="C212" t="str">
            <v>王丹妮</v>
          </cell>
          <cell r="Z212">
            <v>0</v>
          </cell>
          <cell r="AA212">
            <v>0</v>
          </cell>
          <cell r="AB212">
            <v>10</v>
          </cell>
        </row>
        <row r="213">
          <cell r="A213">
            <v>208</v>
          </cell>
          <cell r="B213" t="str">
            <v>税务</v>
          </cell>
          <cell r="C213" t="str">
            <v>王沙莉</v>
          </cell>
          <cell r="Z213">
            <v>0</v>
          </cell>
          <cell r="AA213">
            <v>0</v>
          </cell>
          <cell r="AB213">
            <v>10</v>
          </cell>
        </row>
        <row r="214">
          <cell r="A214">
            <v>209</v>
          </cell>
          <cell r="B214" t="str">
            <v>税务</v>
          </cell>
          <cell r="C214" t="str">
            <v>王雅诗</v>
          </cell>
          <cell r="Z214">
            <v>0</v>
          </cell>
          <cell r="AA214">
            <v>0</v>
          </cell>
          <cell r="AB214">
            <v>10</v>
          </cell>
        </row>
        <row r="215">
          <cell r="A215">
            <v>210</v>
          </cell>
          <cell r="B215" t="str">
            <v>税务</v>
          </cell>
          <cell r="C215" t="str">
            <v>王毓芸</v>
          </cell>
          <cell r="Z215">
            <v>0</v>
          </cell>
          <cell r="AA215">
            <v>0</v>
          </cell>
          <cell r="AB215">
            <v>10</v>
          </cell>
        </row>
        <row r="216">
          <cell r="A216">
            <v>211</v>
          </cell>
          <cell r="B216" t="str">
            <v>税务</v>
          </cell>
          <cell r="C216" t="str">
            <v>许丹丹</v>
          </cell>
          <cell r="Z216">
            <v>0</v>
          </cell>
          <cell r="AA216">
            <v>0</v>
          </cell>
          <cell r="AB216">
            <v>10</v>
          </cell>
        </row>
        <row r="217">
          <cell r="A217">
            <v>212</v>
          </cell>
          <cell r="B217" t="str">
            <v>税务</v>
          </cell>
          <cell r="C217" t="str">
            <v>许翡如</v>
          </cell>
          <cell r="Z217">
            <v>0</v>
          </cell>
          <cell r="AA217">
            <v>0</v>
          </cell>
          <cell r="AB217">
            <v>10</v>
          </cell>
        </row>
        <row r="218">
          <cell r="A218">
            <v>213</v>
          </cell>
          <cell r="B218" t="str">
            <v>税务</v>
          </cell>
          <cell r="C218" t="str">
            <v>许婉莹</v>
          </cell>
          <cell r="Z218">
            <v>0</v>
          </cell>
          <cell r="AA218">
            <v>0</v>
          </cell>
          <cell r="AB218">
            <v>10</v>
          </cell>
        </row>
        <row r="219">
          <cell r="A219">
            <v>214</v>
          </cell>
          <cell r="B219" t="str">
            <v>税务</v>
          </cell>
          <cell r="C219" t="str">
            <v>许雯雯</v>
          </cell>
          <cell r="Z219">
            <v>0</v>
          </cell>
          <cell r="AA219">
            <v>0</v>
          </cell>
          <cell r="AB219">
            <v>10</v>
          </cell>
        </row>
        <row r="220">
          <cell r="A220">
            <v>215</v>
          </cell>
          <cell r="B220" t="str">
            <v>税务</v>
          </cell>
          <cell r="C220" t="str">
            <v>许小云</v>
          </cell>
          <cell r="Z220">
            <v>0</v>
          </cell>
          <cell r="AA220">
            <v>0</v>
          </cell>
          <cell r="AB220">
            <v>10</v>
          </cell>
        </row>
        <row r="221">
          <cell r="A221">
            <v>216</v>
          </cell>
          <cell r="B221" t="str">
            <v>税务</v>
          </cell>
          <cell r="C221" t="str">
            <v>颜小宜</v>
          </cell>
          <cell r="Z221">
            <v>0</v>
          </cell>
          <cell r="AA221">
            <v>0</v>
          </cell>
          <cell r="AB221">
            <v>10</v>
          </cell>
        </row>
        <row r="222">
          <cell r="A222">
            <v>217</v>
          </cell>
          <cell r="B222" t="str">
            <v>税务</v>
          </cell>
          <cell r="C222" t="str">
            <v>杨晶晶</v>
          </cell>
          <cell r="Z222">
            <v>0</v>
          </cell>
          <cell r="AA222">
            <v>0</v>
          </cell>
          <cell r="AB222">
            <v>10</v>
          </cell>
        </row>
        <row r="223">
          <cell r="A223">
            <v>218</v>
          </cell>
          <cell r="B223" t="str">
            <v>税务</v>
          </cell>
          <cell r="C223" t="str">
            <v>杨潇晴</v>
          </cell>
          <cell r="Z223">
            <v>0</v>
          </cell>
          <cell r="AA223">
            <v>0</v>
          </cell>
          <cell r="AB223">
            <v>10</v>
          </cell>
        </row>
        <row r="224">
          <cell r="A224">
            <v>219</v>
          </cell>
          <cell r="B224" t="str">
            <v>税务</v>
          </cell>
          <cell r="C224" t="str">
            <v>姚凤妮</v>
          </cell>
          <cell r="Z224">
            <v>0</v>
          </cell>
          <cell r="AA224">
            <v>0</v>
          </cell>
          <cell r="AB224">
            <v>10</v>
          </cell>
        </row>
        <row r="225">
          <cell r="A225">
            <v>220</v>
          </cell>
          <cell r="B225" t="str">
            <v>税务</v>
          </cell>
          <cell r="C225" t="str">
            <v>姚清润</v>
          </cell>
          <cell r="Z225">
            <v>0</v>
          </cell>
          <cell r="AA225">
            <v>0</v>
          </cell>
          <cell r="AB225">
            <v>10</v>
          </cell>
        </row>
        <row r="226">
          <cell r="A226">
            <v>221</v>
          </cell>
          <cell r="B226" t="str">
            <v>税务</v>
          </cell>
          <cell r="C226" t="str">
            <v>姚诗阳</v>
          </cell>
          <cell r="Z226">
            <v>0</v>
          </cell>
          <cell r="AA226">
            <v>0</v>
          </cell>
          <cell r="AB226">
            <v>10</v>
          </cell>
        </row>
        <row r="227">
          <cell r="A227">
            <v>222</v>
          </cell>
          <cell r="B227" t="str">
            <v>税务</v>
          </cell>
          <cell r="C227" t="str">
            <v>叶家慧</v>
          </cell>
          <cell r="Z227">
            <v>0</v>
          </cell>
          <cell r="AA227">
            <v>0</v>
          </cell>
          <cell r="AB227">
            <v>10</v>
          </cell>
        </row>
        <row r="228">
          <cell r="A228">
            <v>223</v>
          </cell>
          <cell r="B228" t="str">
            <v>税务</v>
          </cell>
          <cell r="C228" t="str">
            <v>叶黎静</v>
          </cell>
          <cell r="Z228">
            <v>0</v>
          </cell>
          <cell r="AA228">
            <v>0</v>
          </cell>
          <cell r="AB228">
            <v>10</v>
          </cell>
        </row>
        <row r="229">
          <cell r="A229">
            <v>224</v>
          </cell>
          <cell r="B229" t="str">
            <v>税务</v>
          </cell>
          <cell r="C229" t="str">
            <v>张伟强</v>
          </cell>
          <cell r="Z229">
            <v>0</v>
          </cell>
          <cell r="AA229">
            <v>0</v>
          </cell>
          <cell r="AB229">
            <v>10</v>
          </cell>
        </row>
        <row r="230">
          <cell r="A230">
            <v>225</v>
          </cell>
          <cell r="B230" t="str">
            <v>税务</v>
          </cell>
          <cell r="C230" t="str">
            <v>张玉琴</v>
          </cell>
          <cell r="Z230">
            <v>0</v>
          </cell>
          <cell r="AA230">
            <v>0</v>
          </cell>
          <cell r="AB230">
            <v>10</v>
          </cell>
        </row>
        <row r="231">
          <cell r="A231">
            <v>226</v>
          </cell>
          <cell r="B231" t="str">
            <v>税务</v>
          </cell>
          <cell r="C231" t="str">
            <v>周登云</v>
          </cell>
          <cell r="Z231">
            <v>0</v>
          </cell>
          <cell r="AA231">
            <v>0</v>
          </cell>
          <cell r="AB231">
            <v>10</v>
          </cell>
        </row>
        <row r="232">
          <cell r="A232">
            <v>227</v>
          </cell>
          <cell r="B232" t="str">
            <v>税务</v>
          </cell>
          <cell r="C232" t="str">
            <v>周澜</v>
          </cell>
          <cell r="Z232">
            <v>0</v>
          </cell>
          <cell r="AA232">
            <v>0</v>
          </cell>
          <cell r="AB232">
            <v>10</v>
          </cell>
        </row>
        <row r="233">
          <cell r="A233">
            <v>228</v>
          </cell>
          <cell r="B233" t="str">
            <v>税务</v>
          </cell>
          <cell r="C233" t="str">
            <v>庄白纯</v>
          </cell>
          <cell r="P233">
            <v>1</v>
          </cell>
          <cell r="Q233">
            <v>3</v>
          </cell>
          <cell r="Z233">
            <v>1</v>
          </cell>
          <cell r="AA233">
            <v>3</v>
          </cell>
          <cell r="AB233">
            <v>7</v>
          </cell>
        </row>
        <row r="234">
          <cell r="A234">
            <v>229</v>
          </cell>
          <cell r="B234" t="str">
            <v>税务</v>
          </cell>
          <cell r="C234" t="str">
            <v>庄凤娟</v>
          </cell>
          <cell r="Z234">
            <v>0</v>
          </cell>
          <cell r="AA234">
            <v>0</v>
          </cell>
          <cell r="AB234">
            <v>10</v>
          </cell>
        </row>
        <row r="235">
          <cell r="A235">
            <v>230</v>
          </cell>
          <cell r="B235" t="str">
            <v>税务</v>
          </cell>
          <cell r="C235" t="str">
            <v>庄晓楠</v>
          </cell>
          <cell r="P235">
            <v>1</v>
          </cell>
          <cell r="Q235">
            <v>3</v>
          </cell>
          <cell r="Z235">
            <v>1</v>
          </cell>
          <cell r="AA235">
            <v>3</v>
          </cell>
          <cell r="AB235">
            <v>7</v>
          </cell>
        </row>
        <row r="236">
          <cell r="A236">
            <v>231</v>
          </cell>
          <cell r="B236" t="str">
            <v>税务</v>
          </cell>
          <cell r="C236" t="str">
            <v>庄雅清</v>
          </cell>
          <cell r="Z236">
            <v>0</v>
          </cell>
          <cell r="AA236">
            <v>0</v>
          </cell>
          <cell r="AB236">
            <v>10</v>
          </cell>
        </row>
        <row r="237">
          <cell r="A237">
            <v>232</v>
          </cell>
          <cell r="B237" t="str">
            <v>税务</v>
          </cell>
          <cell r="C237" t="str">
            <v>庄莹莹</v>
          </cell>
          <cell r="Z237">
            <v>0</v>
          </cell>
          <cell r="AA237">
            <v>0</v>
          </cell>
          <cell r="AB237">
            <v>10</v>
          </cell>
        </row>
        <row r="238">
          <cell r="A238">
            <v>233</v>
          </cell>
          <cell r="B238" t="str">
            <v>税务</v>
          </cell>
          <cell r="C238" t="str">
            <v>林昕颖</v>
          </cell>
          <cell r="Z238">
            <v>0</v>
          </cell>
          <cell r="AA238">
            <v>0</v>
          </cell>
          <cell r="AB238">
            <v>10</v>
          </cell>
        </row>
        <row r="239">
          <cell r="A239">
            <v>234</v>
          </cell>
          <cell r="B239" t="str">
            <v>税务</v>
          </cell>
          <cell r="C239" t="str">
            <v>刘莹宗</v>
          </cell>
          <cell r="N239">
            <v>1</v>
          </cell>
          <cell r="O239">
            <v>1</v>
          </cell>
          <cell r="Z239">
            <v>1</v>
          </cell>
          <cell r="AA239">
            <v>1</v>
          </cell>
          <cell r="AB239">
            <v>9</v>
          </cell>
        </row>
        <row r="240">
          <cell r="A240">
            <v>235</v>
          </cell>
          <cell r="B240" t="str">
            <v>税务</v>
          </cell>
          <cell r="C240" t="str">
            <v>蔡树榕</v>
          </cell>
          <cell r="Z240">
            <v>0</v>
          </cell>
          <cell r="AA240">
            <v>0</v>
          </cell>
          <cell r="AB240">
            <v>10</v>
          </cell>
        </row>
        <row r="241">
          <cell r="A241">
            <v>236</v>
          </cell>
          <cell r="B241" t="str">
            <v>税务</v>
          </cell>
          <cell r="C241" t="str">
            <v>陈丽丽</v>
          </cell>
          <cell r="Z241">
            <v>0</v>
          </cell>
          <cell r="AA241">
            <v>0</v>
          </cell>
          <cell r="AB241">
            <v>10</v>
          </cell>
        </row>
        <row r="242">
          <cell r="A242">
            <v>237</v>
          </cell>
          <cell r="B242" t="str">
            <v>婚姻登记</v>
          </cell>
          <cell r="C242" t="str">
            <v>许宝婷</v>
          </cell>
          <cell r="Z242">
            <v>0</v>
          </cell>
          <cell r="AA242">
            <v>0</v>
          </cell>
          <cell r="AB242">
            <v>10</v>
          </cell>
        </row>
        <row r="243">
          <cell r="A243">
            <v>238</v>
          </cell>
          <cell r="B243" t="str">
            <v>婚姻登记</v>
          </cell>
          <cell r="C243" t="str">
            <v>邱阿雅</v>
          </cell>
          <cell r="Z243">
            <v>0</v>
          </cell>
          <cell r="AA243">
            <v>0</v>
          </cell>
          <cell r="AB243">
            <v>10</v>
          </cell>
        </row>
        <row r="244">
          <cell r="A244">
            <v>239</v>
          </cell>
          <cell r="B244" t="str">
            <v>婚姻登记</v>
          </cell>
          <cell r="C244" t="str">
            <v>丁依琳</v>
          </cell>
          <cell r="Z244">
            <v>0</v>
          </cell>
          <cell r="AA244">
            <v>0</v>
          </cell>
          <cell r="AB244">
            <v>10</v>
          </cell>
        </row>
        <row r="245">
          <cell r="A245">
            <v>240</v>
          </cell>
          <cell r="B245" t="str">
            <v>婚姻登记</v>
          </cell>
          <cell r="C245" t="str">
            <v>林施敏</v>
          </cell>
          <cell r="Z245">
            <v>0</v>
          </cell>
          <cell r="AA245">
            <v>0</v>
          </cell>
          <cell r="AB245">
            <v>10</v>
          </cell>
        </row>
        <row r="246">
          <cell r="A246">
            <v>241</v>
          </cell>
          <cell r="B246" t="str">
            <v>婚姻登记</v>
          </cell>
          <cell r="C246" t="str">
            <v>林玉燕</v>
          </cell>
          <cell r="Z246">
            <v>0</v>
          </cell>
          <cell r="AA246">
            <v>0</v>
          </cell>
          <cell r="AB246">
            <v>10</v>
          </cell>
        </row>
        <row r="247">
          <cell r="A247">
            <v>242</v>
          </cell>
          <cell r="B247" t="str">
            <v>婚姻登记</v>
          </cell>
          <cell r="C247" t="str">
            <v>林昭颖</v>
          </cell>
          <cell r="Z247">
            <v>0</v>
          </cell>
          <cell r="AA247">
            <v>0</v>
          </cell>
          <cell r="AB247">
            <v>10</v>
          </cell>
        </row>
        <row r="248">
          <cell r="A248">
            <v>243</v>
          </cell>
          <cell r="B248" t="str">
            <v>婚姻登记</v>
          </cell>
          <cell r="C248" t="str">
            <v>许泽森</v>
          </cell>
          <cell r="Z248">
            <v>0</v>
          </cell>
          <cell r="AA248">
            <v>0</v>
          </cell>
          <cell r="AB248">
            <v>10</v>
          </cell>
        </row>
        <row r="249">
          <cell r="A249">
            <v>244</v>
          </cell>
          <cell r="B249" t="str">
            <v>不动产登记</v>
          </cell>
          <cell r="C249" t="str">
            <v>翁信托</v>
          </cell>
          <cell r="Z249">
            <v>0</v>
          </cell>
          <cell r="AA249">
            <v>0</v>
          </cell>
          <cell r="AB249">
            <v>10</v>
          </cell>
        </row>
        <row r="250">
          <cell r="A250">
            <v>245</v>
          </cell>
          <cell r="B250" t="str">
            <v>不动产登记</v>
          </cell>
          <cell r="C250" t="str">
            <v>李玉红</v>
          </cell>
          <cell r="Z250">
            <v>0</v>
          </cell>
          <cell r="AA250">
            <v>0</v>
          </cell>
          <cell r="AB250">
            <v>10</v>
          </cell>
        </row>
        <row r="251">
          <cell r="A251">
            <v>246</v>
          </cell>
          <cell r="B251" t="str">
            <v>不动产登记</v>
          </cell>
          <cell r="C251" t="str">
            <v>李振声</v>
          </cell>
          <cell r="Z251">
            <v>0</v>
          </cell>
          <cell r="AA251">
            <v>0</v>
          </cell>
          <cell r="AB251">
            <v>10</v>
          </cell>
        </row>
        <row r="252">
          <cell r="A252">
            <v>247</v>
          </cell>
          <cell r="B252" t="str">
            <v>不动产登记</v>
          </cell>
          <cell r="C252" t="str">
            <v>吴明坤</v>
          </cell>
          <cell r="Z252">
            <v>0</v>
          </cell>
          <cell r="AA252">
            <v>0</v>
          </cell>
          <cell r="AB252">
            <v>10</v>
          </cell>
        </row>
        <row r="253">
          <cell r="A253">
            <v>248</v>
          </cell>
          <cell r="B253" t="str">
            <v>不动产登记</v>
          </cell>
          <cell r="C253" t="str">
            <v>陈文艺</v>
          </cell>
          <cell r="Z253">
            <v>0</v>
          </cell>
          <cell r="AA253">
            <v>0</v>
          </cell>
          <cell r="AB253">
            <v>10</v>
          </cell>
        </row>
        <row r="254">
          <cell r="A254">
            <v>249</v>
          </cell>
          <cell r="B254" t="str">
            <v>不动产登记</v>
          </cell>
          <cell r="C254" t="str">
            <v>陈金镀</v>
          </cell>
          <cell r="Z254">
            <v>0</v>
          </cell>
          <cell r="AA254">
            <v>0</v>
          </cell>
          <cell r="AB254">
            <v>10</v>
          </cell>
        </row>
        <row r="255">
          <cell r="A255">
            <v>250</v>
          </cell>
          <cell r="B255" t="str">
            <v>不动产登记</v>
          </cell>
          <cell r="C255" t="str">
            <v>陈祖雷</v>
          </cell>
          <cell r="Z255">
            <v>0</v>
          </cell>
          <cell r="AA255">
            <v>0</v>
          </cell>
          <cell r="AB255">
            <v>10</v>
          </cell>
        </row>
        <row r="256">
          <cell r="A256">
            <v>251</v>
          </cell>
          <cell r="B256" t="str">
            <v>不动产登记</v>
          </cell>
          <cell r="C256" t="str">
            <v>林伟毅</v>
          </cell>
          <cell r="Z256">
            <v>0</v>
          </cell>
          <cell r="AA256">
            <v>0</v>
          </cell>
          <cell r="AB256">
            <v>10</v>
          </cell>
        </row>
        <row r="257">
          <cell r="A257">
            <v>252</v>
          </cell>
          <cell r="B257" t="str">
            <v>不动产登记</v>
          </cell>
          <cell r="C257" t="str">
            <v>颜剑青</v>
          </cell>
          <cell r="Z257">
            <v>0</v>
          </cell>
          <cell r="AA257">
            <v>0</v>
          </cell>
          <cell r="AB257">
            <v>10</v>
          </cell>
        </row>
        <row r="258">
          <cell r="A258">
            <v>253</v>
          </cell>
          <cell r="B258" t="str">
            <v>不动产登记</v>
          </cell>
          <cell r="C258" t="str">
            <v>颜映红</v>
          </cell>
          <cell r="Z258">
            <v>0</v>
          </cell>
          <cell r="AA258">
            <v>0</v>
          </cell>
          <cell r="AB258">
            <v>10</v>
          </cell>
        </row>
        <row r="259">
          <cell r="A259">
            <v>254</v>
          </cell>
          <cell r="B259" t="str">
            <v>不动产登记</v>
          </cell>
          <cell r="C259" t="str">
            <v>张志明</v>
          </cell>
          <cell r="Z259">
            <v>0</v>
          </cell>
          <cell r="AA259">
            <v>0</v>
          </cell>
          <cell r="AB259">
            <v>10</v>
          </cell>
        </row>
        <row r="260">
          <cell r="A260">
            <v>255</v>
          </cell>
          <cell r="B260" t="str">
            <v>不动产登记</v>
          </cell>
          <cell r="C260" t="str">
            <v>郑杭凤</v>
          </cell>
          <cell r="Z260">
            <v>0</v>
          </cell>
          <cell r="AA260">
            <v>0</v>
          </cell>
          <cell r="AB260">
            <v>10</v>
          </cell>
        </row>
        <row r="261">
          <cell r="A261">
            <v>256</v>
          </cell>
          <cell r="B261" t="str">
            <v>不动产登记</v>
          </cell>
          <cell r="C261" t="str">
            <v>朱胜利</v>
          </cell>
          <cell r="Z261">
            <v>0</v>
          </cell>
          <cell r="AA261">
            <v>0</v>
          </cell>
          <cell r="AB261">
            <v>10</v>
          </cell>
        </row>
        <row r="262">
          <cell r="A262">
            <v>257</v>
          </cell>
          <cell r="B262" t="str">
            <v>不动产登记</v>
          </cell>
          <cell r="C262" t="str">
            <v>蔡心怡</v>
          </cell>
          <cell r="Z262">
            <v>0</v>
          </cell>
          <cell r="AA262">
            <v>0</v>
          </cell>
          <cell r="AB262">
            <v>10</v>
          </cell>
        </row>
        <row r="263">
          <cell r="A263">
            <v>258</v>
          </cell>
          <cell r="B263" t="str">
            <v>不动产登记</v>
          </cell>
          <cell r="C263" t="str">
            <v>蔡雅玲</v>
          </cell>
          <cell r="Z263">
            <v>0</v>
          </cell>
          <cell r="AA263">
            <v>0</v>
          </cell>
          <cell r="AB263">
            <v>10</v>
          </cell>
        </row>
        <row r="264">
          <cell r="A264">
            <v>259</v>
          </cell>
          <cell r="B264" t="str">
            <v>不动产登记</v>
          </cell>
          <cell r="C264" t="str">
            <v>曾全奎</v>
          </cell>
          <cell r="Z264">
            <v>0</v>
          </cell>
          <cell r="AA264">
            <v>0</v>
          </cell>
          <cell r="AB264">
            <v>10</v>
          </cell>
        </row>
        <row r="265">
          <cell r="A265">
            <v>260</v>
          </cell>
          <cell r="B265" t="str">
            <v>不动产登记</v>
          </cell>
          <cell r="C265" t="str">
            <v>陈炳林</v>
          </cell>
          <cell r="Z265">
            <v>0</v>
          </cell>
          <cell r="AA265">
            <v>0</v>
          </cell>
          <cell r="AB265">
            <v>10</v>
          </cell>
        </row>
        <row r="266">
          <cell r="A266">
            <v>261</v>
          </cell>
          <cell r="B266" t="str">
            <v>不动产登记</v>
          </cell>
          <cell r="C266" t="str">
            <v>陈妍妍</v>
          </cell>
          <cell r="Z266">
            <v>0</v>
          </cell>
          <cell r="AA266">
            <v>0</v>
          </cell>
          <cell r="AB266">
            <v>10</v>
          </cell>
        </row>
        <row r="267">
          <cell r="A267">
            <v>262</v>
          </cell>
          <cell r="B267" t="str">
            <v>不动产登记</v>
          </cell>
          <cell r="C267" t="str">
            <v>高少琳</v>
          </cell>
          <cell r="Z267">
            <v>0</v>
          </cell>
          <cell r="AA267">
            <v>0</v>
          </cell>
          <cell r="AB267">
            <v>10</v>
          </cell>
        </row>
        <row r="268">
          <cell r="A268">
            <v>263</v>
          </cell>
          <cell r="B268" t="str">
            <v>不动产登记</v>
          </cell>
          <cell r="C268" t="str">
            <v>辜思茹</v>
          </cell>
          <cell r="Z268">
            <v>0</v>
          </cell>
          <cell r="AA268">
            <v>0</v>
          </cell>
          <cell r="AB268">
            <v>10</v>
          </cell>
        </row>
        <row r="269">
          <cell r="A269">
            <v>264</v>
          </cell>
          <cell r="B269" t="str">
            <v>不动产登记</v>
          </cell>
          <cell r="C269" t="str">
            <v>洪依晴</v>
          </cell>
          <cell r="Z269">
            <v>0</v>
          </cell>
          <cell r="AA269">
            <v>0</v>
          </cell>
          <cell r="AB269">
            <v>10</v>
          </cell>
        </row>
        <row r="270">
          <cell r="A270">
            <v>265</v>
          </cell>
          <cell r="B270" t="str">
            <v>不动产登记</v>
          </cell>
          <cell r="C270" t="str">
            <v>黄嘉慧</v>
          </cell>
          <cell r="Z270">
            <v>0</v>
          </cell>
          <cell r="AA270">
            <v>0</v>
          </cell>
          <cell r="AB270">
            <v>10</v>
          </cell>
        </row>
        <row r="271">
          <cell r="A271">
            <v>266</v>
          </cell>
          <cell r="B271" t="str">
            <v>不动产登记</v>
          </cell>
          <cell r="C271" t="str">
            <v>黄雅雯</v>
          </cell>
          <cell r="Z271">
            <v>0</v>
          </cell>
          <cell r="AA271">
            <v>0</v>
          </cell>
          <cell r="AB271">
            <v>10</v>
          </cell>
        </row>
        <row r="272">
          <cell r="A272">
            <v>267</v>
          </cell>
          <cell r="B272" t="str">
            <v>不动产登记</v>
          </cell>
          <cell r="C272" t="str">
            <v>李毅</v>
          </cell>
          <cell r="Z272">
            <v>0</v>
          </cell>
          <cell r="AA272">
            <v>0</v>
          </cell>
          <cell r="AB272">
            <v>10</v>
          </cell>
        </row>
        <row r="273">
          <cell r="A273">
            <v>268</v>
          </cell>
          <cell r="B273" t="str">
            <v>不动产登记</v>
          </cell>
          <cell r="C273" t="str">
            <v>林修养</v>
          </cell>
          <cell r="Z273">
            <v>0</v>
          </cell>
          <cell r="AA273">
            <v>0</v>
          </cell>
          <cell r="AB273">
            <v>10</v>
          </cell>
        </row>
        <row r="274">
          <cell r="A274">
            <v>269</v>
          </cell>
          <cell r="B274" t="str">
            <v>不动产登记</v>
          </cell>
          <cell r="C274" t="str">
            <v>刘巧燕</v>
          </cell>
          <cell r="Z274">
            <v>0</v>
          </cell>
          <cell r="AA274">
            <v>0</v>
          </cell>
          <cell r="AB274">
            <v>10</v>
          </cell>
        </row>
        <row r="275">
          <cell r="A275">
            <v>270</v>
          </cell>
          <cell r="B275" t="str">
            <v>不动产登记</v>
          </cell>
          <cell r="C275" t="str">
            <v>邱晶晶</v>
          </cell>
          <cell r="Z275">
            <v>0</v>
          </cell>
          <cell r="AA275">
            <v>0</v>
          </cell>
          <cell r="AB275">
            <v>10</v>
          </cell>
        </row>
        <row r="276">
          <cell r="A276">
            <v>271</v>
          </cell>
          <cell r="B276" t="str">
            <v>不动产登记</v>
          </cell>
          <cell r="C276" t="str">
            <v>施晓芳</v>
          </cell>
          <cell r="Z276">
            <v>0</v>
          </cell>
          <cell r="AA276">
            <v>0</v>
          </cell>
          <cell r="AB276">
            <v>10</v>
          </cell>
        </row>
        <row r="277">
          <cell r="A277">
            <v>272</v>
          </cell>
          <cell r="B277" t="str">
            <v>不动产登记</v>
          </cell>
          <cell r="C277" t="str">
            <v>吴鸿池</v>
          </cell>
          <cell r="Z277">
            <v>0</v>
          </cell>
          <cell r="AA277">
            <v>0</v>
          </cell>
          <cell r="AB277">
            <v>10</v>
          </cell>
        </row>
        <row r="278">
          <cell r="A278">
            <v>273</v>
          </cell>
          <cell r="B278" t="str">
            <v>不动产登记</v>
          </cell>
          <cell r="C278" t="str">
            <v>许玉佩</v>
          </cell>
          <cell r="Z278">
            <v>0</v>
          </cell>
          <cell r="AA278">
            <v>0</v>
          </cell>
          <cell r="AB278">
            <v>10</v>
          </cell>
        </row>
        <row r="279">
          <cell r="A279">
            <v>274</v>
          </cell>
          <cell r="B279" t="str">
            <v>不动产登记</v>
          </cell>
          <cell r="C279" t="str">
            <v>杨雅莉</v>
          </cell>
          <cell r="Z279">
            <v>0</v>
          </cell>
          <cell r="AA279">
            <v>0</v>
          </cell>
          <cell r="AB279">
            <v>10</v>
          </cell>
        </row>
        <row r="280">
          <cell r="A280">
            <v>275</v>
          </cell>
          <cell r="B280" t="str">
            <v>不动产登记</v>
          </cell>
          <cell r="C280" t="str">
            <v>庄清勇</v>
          </cell>
          <cell r="Z280">
            <v>0</v>
          </cell>
          <cell r="AA280">
            <v>0</v>
          </cell>
          <cell r="AB280">
            <v>10</v>
          </cell>
        </row>
        <row r="281">
          <cell r="A281">
            <v>276</v>
          </cell>
          <cell r="B281" t="str">
            <v>不动产登记</v>
          </cell>
          <cell r="C281" t="str">
            <v>庄奕勤</v>
          </cell>
          <cell r="Z281">
            <v>0</v>
          </cell>
          <cell r="AA281">
            <v>0</v>
          </cell>
          <cell r="AB281">
            <v>10</v>
          </cell>
        </row>
        <row r="282">
          <cell r="A282">
            <v>277</v>
          </cell>
          <cell r="B282" t="str">
            <v>不动产登记</v>
          </cell>
          <cell r="C282" t="str">
            <v>庄永强</v>
          </cell>
          <cell r="Z282">
            <v>0</v>
          </cell>
          <cell r="AA282">
            <v>0</v>
          </cell>
          <cell r="AB282">
            <v>10</v>
          </cell>
        </row>
        <row r="283">
          <cell r="A283">
            <v>278</v>
          </cell>
          <cell r="B283" t="str">
            <v>公证</v>
          </cell>
          <cell r="C283" t="str">
            <v>陈晓荣</v>
          </cell>
          <cell r="Z283">
            <v>0</v>
          </cell>
          <cell r="AA283">
            <v>0</v>
          </cell>
          <cell r="AB283">
            <v>10</v>
          </cell>
        </row>
        <row r="284">
          <cell r="A284">
            <v>279</v>
          </cell>
          <cell r="B284" t="str">
            <v>公证</v>
          </cell>
          <cell r="C284" t="str">
            <v>王亚娇</v>
          </cell>
          <cell r="Z284">
            <v>0</v>
          </cell>
          <cell r="AA284">
            <v>0</v>
          </cell>
          <cell r="AB284">
            <v>10</v>
          </cell>
        </row>
        <row r="285">
          <cell r="A285">
            <v>280</v>
          </cell>
          <cell r="B285" t="str">
            <v>公证</v>
          </cell>
          <cell r="C285" t="str">
            <v>范晋源</v>
          </cell>
          <cell r="Z285">
            <v>0</v>
          </cell>
          <cell r="AA285">
            <v>0</v>
          </cell>
          <cell r="AB285">
            <v>10</v>
          </cell>
        </row>
        <row r="286">
          <cell r="A286">
            <v>281</v>
          </cell>
          <cell r="B286" t="str">
            <v>公证</v>
          </cell>
          <cell r="C286" t="str">
            <v>李蓬蓬</v>
          </cell>
          <cell r="Z286">
            <v>0</v>
          </cell>
          <cell r="AA286">
            <v>0</v>
          </cell>
          <cell r="AB286">
            <v>10</v>
          </cell>
        </row>
        <row r="287">
          <cell r="A287">
            <v>282</v>
          </cell>
          <cell r="B287" t="str">
            <v>公证</v>
          </cell>
          <cell r="C287" t="str">
            <v>张雅茹</v>
          </cell>
          <cell r="Z287">
            <v>0</v>
          </cell>
          <cell r="AA287">
            <v>0</v>
          </cell>
          <cell r="AB287">
            <v>10</v>
          </cell>
        </row>
        <row r="288">
          <cell r="A288">
            <v>283</v>
          </cell>
          <cell r="B288" t="str">
            <v>公证</v>
          </cell>
          <cell r="C288" t="str">
            <v>钟丽霞</v>
          </cell>
          <cell r="Z288">
            <v>0</v>
          </cell>
          <cell r="AA288">
            <v>0</v>
          </cell>
          <cell r="AB288">
            <v>10</v>
          </cell>
        </row>
        <row r="289">
          <cell r="A289">
            <v>284</v>
          </cell>
          <cell r="B289" t="str">
            <v>公证</v>
          </cell>
          <cell r="C289" t="str">
            <v>庄洋洋</v>
          </cell>
          <cell r="Z289">
            <v>0</v>
          </cell>
          <cell r="AA289">
            <v>0</v>
          </cell>
          <cell r="AB289">
            <v>10</v>
          </cell>
        </row>
        <row r="290">
          <cell r="A290">
            <v>285</v>
          </cell>
          <cell r="B290" t="str">
            <v>公证</v>
          </cell>
          <cell r="C290" t="str">
            <v>陈华莉</v>
          </cell>
          <cell r="Z290">
            <v>0</v>
          </cell>
          <cell r="AA290">
            <v>0</v>
          </cell>
          <cell r="AB290">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5">
          <cell r="D5" t="str">
            <v>雅萍</v>
          </cell>
        </row>
        <row r="6">
          <cell r="A6">
            <v>1</v>
          </cell>
          <cell r="B6" t="str">
            <v>公安治安户政</v>
          </cell>
          <cell r="C6" t="str">
            <v>戴丽君</v>
          </cell>
          <cell r="AB6">
            <v>0</v>
          </cell>
          <cell r="AC6">
            <v>0</v>
          </cell>
          <cell r="AD6">
            <v>30</v>
          </cell>
        </row>
        <row r="7">
          <cell r="A7">
            <v>2</v>
          </cell>
          <cell r="B7" t="str">
            <v>公安治安户政</v>
          </cell>
          <cell r="C7" t="str">
            <v>黄碧莲</v>
          </cell>
          <cell r="AB7">
            <v>0</v>
          </cell>
          <cell r="AC7">
            <v>0</v>
          </cell>
          <cell r="AD7">
            <v>30</v>
          </cell>
        </row>
        <row r="8">
          <cell r="A8">
            <v>3</v>
          </cell>
          <cell r="B8" t="str">
            <v>残联</v>
          </cell>
          <cell r="C8" t="str">
            <v>陈健康</v>
          </cell>
          <cell r="AB8">
            <v>0</v>
          </cell>
          <cell r="AC8">
            <v>0</v>
          </cell>
          <cell r="AD8">
            <v>30</v>
          </cell>
        </row>
        <row r="9">
          <cell r="A9">
            <v>4</v>
          </cell>
          <cell r="B9" t="str">
            <v>残联</v>
          </cell>
          <cell r="C9" t="str">
            <v>翁培云</v>
          </cell>
          <cell r="AB9">
            <v>0</v>
          </cell>
          <cell r="AC9">
            <v>0</v>
          </cell>
          <cell r="AD9">
            <v>30</v>
          </cell>
        </row>
        <row r="10">
          <cell r="A10">
            <v>5</v>
          </cell>
          <cell r="B10" t="str">
            <v>市场监督管理</v>
          </cell>
          <cell r="C10" t="str">
            <v>闫蕊</v>
          </cell>
          <cell r="AB10">
            <v>0</v>
          </cell>
          <cell r="AC10">
            <v>0</v>
          </cell>
          <cell r="AD10">
            <v>30</v>
          </cell>
        </row>
        <row r="11">
          <cell r="A11">
            <v>6</v>
          </cell>
          <cell r="B11" t="str">
            <v>市场监督管理</v>
          </cell>
          <cell r="C11" t="str">
            <v>林君虹</v>
          </cell>
          <cell r="AB11">
            <v>0</v>
          </cell>
          <cell r="AC11">
            <v>0</v>
          </cell>
          <cell r="AD11">
            <v>30</v>
          </cell>
        </row>
        <row r="12">
          <cell r="A12">
            <v>7</v>
          </cell>
          <cell r="B12" t="str">
            <v>市场监督管理</v>
          </cell>
          <cell r="C12" t="str">
            <v>蔡梅芳</v>
          </cell>
          <cell r="AB12">
            <v>0</v>
          </cell>
          <cell r="AC12">
            <v>0</v>
          </cell>
          <cell r="AD12">
            <v>30</v>
          </cell>
        </row>
        <row r="13">
          <cell r="A13">
            <v>8</v>
          </cell>
          <cell r="B13" t="str">
            <v>市场监督管理</v>
          </cell>
          <cell r="C13" t="str">
            <v>陈锦云</v>
          </cell>
          <cell r="AB13">
            <v>0</v>
          </cell>
          <cell r="AC13">
            <v>0</v>
          </cell>
          <cell r="AD13">
            <v>30</v>
          </cell>
        </row>
        <row r="14">
          <cell r="A14">
            <v>9</v>
          </cell>
          <cell r="B14" t="str">
            <v>市场监督管理</v>
          </cell>
          <cell r="C14" t="str">
            <v>陈婉茹</v>
          </cell>
          <cell r="AB14">
            <v>0</v>
          </cell>
          <cell r="AC14">
            <v>0</v>
          </cell>
          <cell r="AD14">
            <v>30</v>
          </cell>
        </row>
        <row r="15">
          <cell r="A15">
            <v>10</v>
          </cell>
          <cell r="B15" t="str">
            <v>市场监督管理</v>
          </cell>
          <cell r="C15" t="str">
            <v>贺雅琳</v>
          </cell>
          <cell r="AB15">
            <v>0</v>
          </cell>
          <cell r="AC15">
            <v>0</v>
          </cell>
          <cell r="AD15">
            <v>30</v>
          </cell>
        </row>
        <row r="16">
          <cell r="A16">
            <v>11</v>
          </cell>
          <cell r="B16" t="str">
            <v>市场监督管理</v>
          </cell>
          <cell r="C16" t="str">
            <v>黄晓东</v>
          </cell>
          <cell r="AB16">
            <v>0</v>
          </cell>
          <cell r="AC16">
            <v>0</v>
          </cell>
          <cell r="AD16">
            <v>30</v>
          </cell>
        </row>
        <row r="17">
          <cell r="A17">
            <v>12</v>
          </cell>
          <cell r="B17" t="str">
            <v>市场监督管理</v>
          </cell>
          <cell r="C17" t="str">
            <v>黄雪霞</v>
          </cell>
          <cell r="AB17">
            <v>0</v>
          </cell>
          <cell r="AC17">
            <v>0</v>
          </cell>
          <cell r="AD17">
            <v>30</v>
          </cell>
        </row>
        <row r="18">
          <cell r="A18">
            <v>13</v>
          </cell>
          <cell r="B18" t="str">
            <v>市场监督管理</v>
          </cell>
          <cell r="C18" t="str">
            <v>蔡珊珊</v>
          </cell>
          <cell r="AB18">
            <v>0</v>
          </cell>
          <cell r="AC18">
            <v>0</v>
          </cell>
          <cell r="AD18">
            <v>30</v>
          </cell>
        </row>
        <row r="19">
          <cell r="A19">
            <v>14</v>
          </cell>
          <cell r="B19" t="str">
            <v>市场监督管理</v>
          </cell>
          <cell r="C19" t="str">
            <v>陈珊珊</v>
          </cell>
          <cell r="AB19">
            <v>0</v>
          </cell>
          <cell r="AC19">
            <v>0</v>
          </cell>
          <cell r="AD19">
            <v>30</v>
          </cell>
        </row>
        <row r="20">
          <cell r="A20">
            <v>15</v>
          </cell>
          <cell r="B20" t="str">
            <v>市场监督管理</v>
          </cell>
          <cell r="C20" t="str">
            <v>洪俊煌</v>
          </cell>
          <cell r="AB20">
            <v>0</v>
          </cell>
          <cell r="AC20">
            <v>0</v>
          </cell>
          <cell r="AD20">
            <v>30</v>
          </cell>
        </row>
        <row r="21">
          <cell r="A21">
            <v>16</v>
          </cell>
          <cell r="B21" t="str">
            <v>市场监督管理</v>
          </cell>
          <cell r="C21" t="str">
            <v>李宝宝</v>
          </cell>
          <cell r="AB21">
            <v>0</v>
          </cell>
          <cell r="AC21">
            <v>0</v>
          </cell>
          <cell r="AD21">
            <v>30</v>
          </cell>
        </row>
        <row r="22">
          <cell r="A22">
            <v>17</v>
          </cell>
          <cell r="B22" t="str">
            <v>市场监督管理</v>
          </cell>
          <cell r="C22" t="str">
            <v>孙敏燕</v>
          </cell>
          <cell r="AB22">
            <v>0</v>
          </cell>
          <cell r="AC22">
            <v>0</v>
          </cell>
          <cell r="AD22">
            <v>30</v>
          </cell>
        </row>
        <row r="23">
          <cell r="A23">
            <v>18</v>
          </cell>
          <cell r="B23" t="str">
            <v>市场监督管理</v>
          </cell>
          <cell r="C23" t="str">
            <v>吴淳淳</v>
          </cell>
          <cell r="AB23">
            <v>0</v>
          </cell>
          <cell r="AC23">
            <v>0</v>
          </cell>
          <cell r="AD23">
            <v>30</v>
          </cell>
        </row>
        <row r="24">
          <cell r="A24">
            <v>19</v>
          </cell>
          <cell r="B24" t="str">
            <v>市场监督管理</v>
          </cell>
          <cell r="C24" t="str">
            <v>杨巧玲</v>
          </cell>
          <cell r="AB24">
            <v>0</v>
          </cell>
          <cell r="AC24">
            <v>0</v>
          </cell>
          <cell r="AD24">
            <v>30</v>
          </cell>
        </row>
        <row r="25">
          <cell r="A25">
            <v>20</v>
          </cell>
          <cell r="B25" t="str">
            <v>市场监督管理</v>
          </cell>
          <cell r="C25" t="str">
            <v>郑萍萍</v>
          </cell>
          <cell r="AB25">
            <v>0</v>
          </cell>
          <cell r="AC25">
            <v>0</v>
          </cell>
          <cell r="AD25">
            <v>30</v>
          </cell>
        </row>
        <row r="26">
          <cell r="A26">
            <v>21</v>
          </cell>
          <cell r="B26" t="str">
            <v>市场监督管理</v>
          </cell>
          <cell r="C26" t="str">
            <v>庄晰豪</v>
          </cell>
          <cell r="AB26">
            <v>0</v>
          </cell>
          <cell r="AC26">
            <v>0</v>
          </cell>
          <cell r="AD26">
            <v>30</v>
          </cell>
        </row>
        <row r="27">
          <cell r="A27">
            <v>22</v>
          </cell>
          <cell r="B27" t="str">
            <v>文化和旅游</v>
          </cell>
          <cell r="C27" t="str">
            <v>许培英</v>
          </cell>
          <cell r="AB27">
            <v>0</v>
          </cell>
          <cell r="AC27">
            <v>0</v>
          </cell>
          <cell r="AD27">
            <v>30</v>
          </cell>
        </row>
        <row r="28">
          <cell r="A28">
            <v>23</v>
          </cell>
          <cell r="B28" t="str">
            <v>文化和旅游</v>
          </cell>
          <cell r="C28" t="str">
            <v>林蔚萍</v>
          </cell>
          <cell r="AB28">
            <v>0</v>
          </cell>
          <cell r="AC28">
            <v>0</v>
          </cell>
          <cell r="AD28">
            <v>30</v>
          </cell>
        </row>
        <row r="29">
          <cell r="A29">
            <v>24</v>
          </cell>
          <cell r="B29" t="str">
            <v>农业农村</v>
          </cell>
          <cell r="C29" t="str">
            <v>苏仲慎</v>
          </cell>
          <cell r="AB29">
            <v>0</v>
          </cell>
          <cell r="AC29">
            <v>0</v>
          </cell>
          <cell r="AD29">
            <v>30</v>
          </cell>
        </row>
        <row r="30">
          <cell r="A30">
            <v>25</v>
          </cell>
          <cell r="B30" t="str">
            <v>农业农村</v>
          </cell>
          <cell r="C30" t="str">
            <v>陈津铌</v>
          </cell>
          <cell r="AB30">
            <v>0</v>
          </cell>
          <cell r="AC30">
            <v>0</v>
          </cell>
          <cell r="AD30">
            <v>30</v>
          </cell>
        </row>
        <row r="31">
          <cell r="A31">
            <v>26</v>
          </cell>
          <cell r="B31" t="str">
            <v>农业农村</v>
          </cell>
          <cell r="C31" t="str">
            <v>陈长伍</v>
          </cell>
          <cell r="AB31">
            <v>0</v>
          </cell>
          <cell r="AC31">
            <v>0</v>
          </cell>
          <cell r="AD31">
            <v>30</v>
          </cell>
        </row>
        <row r="32">
          <cell r="A32">
            <v>27</v>
          </cell>
          <cell r="B32" t="str">
            <v>农业农村</v>
          </cell>
          <cell r="C32" t="str">
            <v>许燕贞</v>
          </cell>
          <cell r="AB32">
            <v>0</v>
          </cell>
          <cell r="AC32">
            <v>0</v>
          </cell>
          <cell r="AD32">
            <v>30</v>
          </cell>
        </row>
        <row r="33">
          <cell r="A33">
            <v>28</v>
          </cell>
          <cell r="B33" t="str">
            <v>民政</v>
          </cell>
          <cell r="C33" t="str">
            <v>黄月云</v>
          </cell>
          <cell r="AB33">
            <v>0</v>
          </cell>
          <cell r="AC33">
            <v>0</v>
          </cell>
          <cell r="AD33">
            <v>30</v>
          </cell>
        </row>
        <row r="34">
          <cell r="A34">
            <v>29</v>
          </cell>
          <cell r="B34" t="str">
            <v>民政</v>
          </cell>
          <cell r="C34" t="str">
            <v>林雅茹</v>
          </cell>
          <cell r="AB34">
            <v>0</v>
          </cell>
          <cell r="AC34">
            <v>0</v>
          </cell>
          <cell r="AD34">
            <v>30</v>
          </cell>
        </row>
        <row r="35">
          <cell r="A35">
            <v>30</v>
          </cell>
          <cell r="B35" t="str">
            <v>教育</v>
          </cell>
          <cell r="C35" t="str">
            <v>冯丽芳</v>
          </cell>
          <cell r="AB35">
            <v>0</v>
          </cell>
          <cell r="AC35">
            <v>0</v>
          </cell>
          <cell r="AD35">
            <v>30</v>
          </cell>
        </row>
        <row r="36">
          <cell r="A36">
            <v>31</v>
          </cell>
          <cell r="B36" t="str">
            <v>教育</v>
          </cell>
          <cell r="C36" t="str">
            <v>丁依晴</v>
          </cell>
          <cell r="AB36">
            <v>0</v>
          </cell>
          <cell r="AC36">
            <v>0</v>
          </cell>
          <cell r="AD36">
            <v>30</v>
          </cell>
        </row>
        <row r="37">
          <cell r="A37">
            <v>32</v>
          </cell>
          <cell r="B37" t="str">
            <v>城市管理</v>
          </cell>
          <cell r="C37" t="str">
            <v>陈燕燕</v>
          </cell>
          <cell r="AB37">
            <v>0</v>
          </cell>
          <cell r="AC37">
            <v>0</v>
          </cell>
          <cell r="AD37">
            <v>30</v>
          </cell>
        </row>
        <row r="38">
          <cell r="A38">
            <v>33</v>
          </cell>
          <cell r="B38" t="str">
            <v>城市管理</v>
          </cell>
          <cell r="C38" t="str">
            <v>庄诗颖</v>
          </cell>
          <cell r="AB38">
            <v>0</v>
          </cell>
          <cell r="AC38">
            <v>0</v>
          </cell>
          <cell r="AD38">
            <v>30</v>
          </cell>
        </row>
        <row r="39">
          <cell r="A39">
            <v>34</v>
          </cell>
          <cell r="B39" t="str">
            <v>卫生健康</v>
          </cell>
          <cell r="C39" t="str">
            <v>童方杰</v>
          </cell>
          <cell r="AB39">
            <v>0</v>
          </cell>
          <cell r="AC39">
            <v>0</v>
          </cell>
          <cell r="AD39">
            <v>30</v>
          </cell>
        </row>
        <row r="40">
          <cell r="A40">
            <v>35</v>
          </cell>
          <cell r="B40" t="str">
            <v>卫生健康</v>
          </cell>
          <cell r="C40" t="str">
            <v>曾利周</v>
          </cell>
          <cell r="AB40">
            <v>0</v>
          </cell>
          <cell r="AC40">
            <v>0</v>
          </cell>
          <cell r="AD40">
            <v>30</v>
          </cell>
        </row>
        <row r="41">
          <cell r="A41">
            <v>36</v>
          </cell>
          <cell r="B41" t="str">
            <v>卫生健康</v>
          </cell>
          <cell r="C41" t="str">
            <v>陈颖</v>
          </cell>
          <cell r="AB41">
            <v>0</v>
          </cell>
          <cell r="AC41">
            <v>0</v>
          </cell>
          <cell r="AD41">
            <v>30</v>
          </cell>
        </row>
        <row r="42">
          <cell r="A42">
            <v>37</v>
          </cell>
          <cell r="B42" t="str">
            <v>卫生健康</v>
          </cell>
          <cell r="C42" t="str">
            <v>王裕钢</v>
          </cell>
          <cell r="AB42">
            <v>0</v>
          </cell>
          <cell r="AC42">
            <v>0</v>
          </cell>
          <cell r="AD42">
            <v>30</v>
          </cell>
        </row>
        <row r="43">
          <cell r="A43">
            <v>38</v>
          </cell>
          <cell r="B43" t="str">
            <v>卫生健康</v>
          </cell>
          <cell r="C43" t="str">
            <v>上官美好</v>
          </cell>
          <cell r="AB43">
            <v>0</v>
          </cell>
          <cell r="AC43">
            <v>0</v>
          </cell>
          <cell r="AD43">
            <v>30</v>
          </cell>
        </row>
        <row r="44">
          <cell r="A44">
            <v>39</v>
          </cell>
          <cell r="B44" t="str">
            <v>卫生健康</v>
          </cell>
          <cell r="C44" t="str">
            <v>曾秋月</v>
          </cell>
          <cell r="AB44">
            <v>0</v>
          </cell>
          <cell r="AC44">
            <v>0</v>
          </cell>
          <cell r="AD44">
            <v>30</v>
          </cell>
        </row>
        <row r="45">
          <cell r="A45">
            <v>40</v>
          </cell>
          <cell r="B45" t="str">
            <v>卫生健康</v>
          </cell>
          <cell r="C45" t="str">
            <v>洪雅莹</v>
          </cell>
          <cell r="AB45">
            <v>0</v>
          </cell>
          <cell r="AC45">
            <v>0</v>
          </cell>
          <cell r="AD45">
            <v>30</v>
          </cell>
        </row>
        <row r="46">
          <cell r="A46">
            <v>41</v>
          </cell>
          <cell r="B46" t="str">
            <v>侨务</v>
          </cell>
          <cell r="C46" t="str">
            <v>许凤仪</v>
          </cell>
          <cell r="AB46">
            <v>0</v>
          </cell>
          <cell r="AC46">
            <v>0</v>
          </cell>
          <cell r="AD46">
            <v>30</v>
          </cell>
        </row>
        <row r="47">
          <cell r="A47">
            <v>42</v>
          </cell>
          <cell r="B47" t="str">
            <v>侨务</v>
          </cell>
          <cell r="C47" t="str">
            <v>林嘉琪</v>
          </cell>
          <cell r="AB47">
            <v>0</v>
          </cell>
          <cell r="AC47">
            <v>0</v>
          </cell>
          <cell r="AD47">
            <v>30</v>
          </cell>
        </row>
        <row r="48">
          <cell r="A48">
            <v>43</v>
          </cell>
          <cell r="B48" t="str">
            <v>交通运输</v>
          </cell>
          <cell r="C48" t="str">
            <v>苏松茂</v>
          </cell>
          <cell r="AB48">
            <v>0</v>
          </cell>
          <cell r="AC48">
            <v>0</v>
          </cell>
          <cell r="AD48">
            <v>30</v>
          </cell>
        </row>
        <row r="49">
          <cell r="A49">
            <v>44</v>
          </cell>
          <cell r="B49" t="str">
            <v>交通运输</v>
          </cell>
          <cell r="C49" t="str">
            <v>李白佳</v>
          </cell>
          <cell r="AB49">
            <v>0</v>
          </cell>
          <cell r="AC49">
            <v>0</v>
          </cell>
          <cell r="AD49">
            <v>30</v>
          </cell>
        </row>
        <row r="50">
          <cell r="A50">
            <v>45</v>
          </cell>
          <cell r="B50" t="str">
            <v>交通运输</v>
          </cell>
          <cell r="C50" t="str">
            <v>佘真妮</v>
          </cell>
          <cell r="AB50">
            <v>0</v>
          </cell>
          <cell r="AC50">
            <v>0</v>
          </cell>
          <cell r="AD50">
            <v>30</v>
          </cell>
        </row>
        <row r="51">
          <cell r="A51">
            <v>46</v>
          </cell>
          <cell r="B51" t="str">
            <v>交通运输</v>
          </cell>
          <cell r="C51" t="str">
            <v>张国栋</v>
          </cell>
          <cell r="AB51">
            <v>0</v>
          </cell>
          <cell r="AC51">
            <v>0</v>
          </cell>
          <cell r="AD51">
            <v>30</v>
          </cell>
        </row>
        <row r="52">
          <cell r="A52">
            <v>47</v>
          </cell>
          <cell r="B52" t="str">
            <v>交通运输</v>
          </cell>
          <cell r="C52" t="str">
            <v>陈丽丽</v>
          </cell>
          <cell r="AB52">
            <v>0</v>
          </cell>
          <cell r="AC52">
            <v>0</v>
          </cell>
          <cell r="AD52">
            <v>30</v>
          </cell>
        </row>
        <row r="53">
          <cell r="A53">
            <v>48</v>
          </cell>
          <cell r="B53" t="str">
            <v>交通运输</v>
          </cell>
          <cell r="C53" t="str">
            <v>刘缘缘</v>
          </cell>
          <cell r="AB53">
            <v>0</v>
          </cell>
          <cell r="AC53">
            <v>0</v>
          </cell>
          <cell r="AD53">
            <v>30</v>
          </cell>
        </row>
        <row r="54">
          <cell r="A54">
            <v>49</v>
          </cell>
          <cell r="B54" t="str">
            <v>交通运输</v>
          </cell>
          <cell r="C54" t="str">
            <v>施少琼</v>
          </cell>
          <cell r="AB54">
            <v>0</v>
          </cell>
          <cell r="AC54">
            <v>0</v>
          </cell>
          <cell r="AD54">
            <v>30</v>
          </cell>
        </row>
        <row r="55">
          <cell r="A55">
            <v>50</v>
          </cell>
          <cell r="B55" t="str">
            <v>交通运输</v>
          </cell>
          <cell r="C55" t="str">
            <v>张美霞</v>
          </cell>
          <cell r="AB55">
            <v>0</v>
          </cell>
          <cell r="AC55">
            <v>0</v>
          </cell>
          <cell r="AD55">
            <v>30</v>
          </cell>
        </row>
        <row r="56">
          <cell r="A56">
            <v>51</v>
          </cell>
          <cell r="B56" t="str">
            <v>交通运输</v>
          </cell>
          <cell r="C56" t="str">
            <v>庄育璇</v>
          </cell>
          <cell r="AB56">
            <v>0</v>
          </cell>
          <cell r="AC56">
            <v>0</v>
          </cell>
          <cell r="AD56">
            <v>30</v>
          </cell>
        </row>
        <row r="57">
          <cell r="A57">
            <v>52</v>
          </cell>
          <cell r="B57" t="str">
            <v>发展和改革</v>
          </cell>
          <cell r="C57" t="str">
            <v>陶灵卉</v>
          </cell>
          <cell r="AB57">
            <v>0</v>
          </cell>
          <cell r="AC57">
            <v>0</v>
          </cell>
          <cell r="AD57">
            <v>30</v>
          </cell>
        </row>
        <row r="58">
          <cell r="A58">
            <v>53</v>
          </cell>
          <cell r="B58" t="str">
            <v>发展和改革</v>
          </cell>
          <cell r="C58" t="str">
            <v>李志佳</v>
          </cell>
          <cell r="AB58">
            <v>0</v>
          </cell>
          <cell r="AC58">
            <v>0</v>
          </cell>
          <cell r="AD58">
            <v>30</v>
          </cell>
        </row>
        <row r="59">
          <cell r="A59">
            <v>54</v>
          </cell>
          <cell r="B59" t="str">
            <v>自然资源</v>
          </cell>
          <cell r="C59" t="str">
            <v>庄振华</v>
          </cell>
          <cell r="AB59">
            <v>0</v>
          </cell>
          <cell r="AC59">
            <v>0</v>
          </cell>
          <cell r="AD59">
            <v>30</v>
          </cell>
        </row>
        <row r="60">
          <cell r="A60">
            <v>55</v>
          </cell>
          <cell r="B60" t="str">
            <v>自然资源</v>
          </cell>
          <cell r="C60" t="str">
            <v>蔡一峰</v>
          </cell>
          <cell r="AB60">
            <v>0</v>
          </cell>
          <cell r="AC60">
            <v>0</v>
          </cell>
          <cell r="AD60">
            <v>30</v>
          </cell>
        </row>
        <row r="61">
          <cell r="A61">
            <v>56</v>
          </cell>
          <cell r="B61" t="str">
            <v>自然资源</v>
          </cell>
          <cell r="C61" t="str">
            <v>蔡裕投</v>
          </cell>
          <cell r="AB61">
            <v>0</v>
          </cell>
          <cell r="AC61">
            <v>0</v>
          </cell>
          <cell r="AD61">
            <v>30</v>
          </cell>
        </row>
        <row r="62">
          <cell r="A62">
            <v>57</v>
          </cell>
          <cell r="B62" t="str">
            <v>自然资源</v>
          </cell>
          <cell r="C62" t="str">
            <v>洪天启</v>
          </cell>
          <cell r="AB62">
            <v>0</v>
          </cell>
          <cell r="AC62">
            <v>0</v>
          </cell>
          <cell r="AD62">
            <v>30</v>
          </cell>
        </row>
        <row r="63">
          <cell r="A63">
            <v>58</v>
          </cell>
          <cell r="B63" t="str">
            <v>自然资源</v>
          </cell>
          <cell r="C63" t="str">
            <v>李小曦</v>
          </cell>
          <cell r="AB63">
            <v>0</v>
          </cell>
          <cell r="AC63">
            <v>0</v>
          </cell>
          <cell r="AD63">
            <v>30</v>
          </cell>
        </row>
        <row r="64">
          <cell r="A64">
            <v>59</v>
          </cell>
          <cell r="B64" t="str">
            <v>自然资源</v>
          </cell>
          <cell r="C64" t="str">
            <v>孟文杰</v>
          </cell>
          <cell r="AB64">
            <v>0</v>
          </cell>
          <cell r="AC64">
            <v>0</v>
          </cell>
          <cell r="AD64">
            <v>30</v>
          </cell>
        </row>
        <row r="65">
          <cell r="A65">
            <v>60</v>
          </cell>
          <cell r="B65" t="str">
            <v>自然资源</v>
          </cell>
          <cell r="C65" t="str">
            <v>梁雅琪</v>
          </cell>
          <cell r="AB65">
            <v>0</v>
          </cell>
          <cell r="AC65">
            <v>0</v>
          </cell>
          <cell r="AD65">
            <v>30</v>
          </cell>
        </row>
        <row r="66">
          <cell r="A66">
            <v>61</v>
          </cell>
          <cell r="B66" t="str">
            <v>自然资源</v>
          </cell>
          <cell r="C66" t="str">
            <v>苏晓诗</v>
          </cell>
          <cell r="AB66">
            <v>0</v>
          </cell>
          <cell r="AC66">
            <v>0</v>
          </cell>
          <cell r="AD66">
            <v>30</v>
          </cell>
        </row>
        <row r="67">
          <cell r="A67">
            <v>62</v>
          </cell>
          <cell r="B67" t="str">
            <v>住房和城乡建设</v>
          </cell>
          <cell r="C67" t="str">
            <v>洪清庭</v>
          </cell>
          <cell r="AB67">
            <v>0</v>
          </cell>
          <cell r="AC67">
            <v>0</v>
          </cell>
          <cell r="AD67">
            <v>30</v>
          </cell>
        </row>
        <row r="68">
          <cell r="A68">
            <v>63</v>
          </cell>
          <cell r="B68" t="str">
            <v>住房和城乡建设</v>
          </cell>
          <cell r="C68" t="str">
            <v>陈秋菊</v>
          </cell>
          <cell r="AB68">
            <v>0</v>
          </cell>
          <cell r="AC68">
            <v>0</v>
          </cell>
          <cell r="AD68">
            <v>30</v>
          </cell>
        </row>
        <row r="69">
          <cell r="A69">
            <v>64</v>
          </cell>
          <cell r="B69" t="str">
            <v>住房和城乡建设</v>
          </cell>
          <cell r="C69" t="str">
            <v>陈艳霞</v>
          </cell>
          <cell r="AB69">
            <v>0</v>
          </cell>
          <cell r="AC69">
            <v>0</v>
          </cell>
          <cell r="AD69">
            <v>30</v>
          </cell>
        </row>
        <row r="70">
          <cell r="A70">
            <v>65</v>
          </cell>
          <cell r="B70" t="str">
            <v>住房和城乡建设</v>
          </cell>
          <cell r="C70" t="str">
            <v>黄嵘</v>
          </cell>
          <cell r="AB70">
            <v>0</v>
          </cell>
          <cell r="AC70">
            <v>0</v>
          </cell>
          <cell r="AD70">
            <v>30</v>
          </cell>
        </row>
        <row r="71">
          <cell r="A71">
            <v>66</v>
          </cell>
          <cell r="B71" t="str">
            <v>住房和城乡建设</v>
          </cell>
          <cell r="C71" t="str">
            <v>罗时福</v>
          </cell>
          <cell r="AB71">
            <v>0</v>
          </cell>
          <cell r="AC71">
            <v>0</v>
          </cell>
          <cell r="AD71">
            <v>30</v>
          </cell>
        </row>
        <row r="72">
          <cell r="A72">
            <v>67</v>
          </cell>
          <cell r="B72" t="str">
            <v>住房和城乡建设</v>
          </cell>
          <cell r="C72" t="str">
            <v>王进财</v>
          </cell>
          <cell r="AB72">
            <v>0</v>
          </cell>
          <cell r="AC72">
            <v>0</v>
          </cell>
          <cell r="AD72">
            <v>30</v>
          </cell>
        </row>
        <row r="73">
          <cell r="A73">
            <v>68</v>
          </cell>
          <cell r="B73" t="str">
            <v>住房和城乡建设</v>
          </cell>
          <cell r="C73" t="str">
            <v>许资垄</v>
          </cell>
          <cell r="AB73">
            <v>0</v>
          </cell>
          <cell r="AC73">
            <v>0</v>
          </cell>
          <cell r="AD73">
            <v>30</v>
          </cell>
        </row>
        <row r="74">
          <cell r="A74">
            <v>69</v>
          </cell>
          <cell r="B74" t="str">
            <v>住房和城乡建设</v>
          </cell>
          <cell r="C74" t="str">
            <v>张建东</v>
          </cell>
          <cell r="AB74">
            <v>0</v>
          </cell>
          <cell r="AC74">
            <v>0</v>
          </cell>
          <cell r="AD74">
            <v>30</v>
          </cell>
        </row>
        <row r="75">
          <cell r="A75">
            <v>70</v>
          </cell>
          <cell r="B75" t="str">
            <v>住房和城乡建设</v>
          </cell>
          <cell r="C75" t="str">
            <v>张书瑞</v>
          </cell>
          <cell r="AB75">
            <v>0</v>
          </cell>
          <cell r="AC75">
            <v>0</v>
          </cell>
          <cell r="AD75">
            <v>30</v>
          </cell>
        </row>
        <row r="76">
          <cell r="A76">
            <v>71</v>
          </cell>
          <cell r="B76" t="str">
            <v>住房和城乡建设</v>
          </cell>
          <cell r="C76" t="str">
            <v>谢丽萍</v>
          </cell>
          <cell r="AB76">
            <v>0</v>
          </cell>
          <cell r="AC76">
            <v>0</v>
          </cell>
          <cell r="AD76">
            <v>30</v>
          </cell>
        </row>
        <row r="77">
          <cell r="A77">
            <v>72</v>
          </cell>
          <cell r="B77" t="str">
            <v>住房和城乡建设</v>
          </cell>
          <cell r="C77" t="str">
            <v>蔡劲松</v>
          </cell>
          <cell r="AB77">
            <v>0</v>
          </cell>
          <cell r="AC77">
            <v>0</v>
          </cell>
          <cell r="AD77">
            <v>30</v>
          </cell>
        </row>
        <row r="78">
          <cell r="A78">
            <v>73</v>
          </cell>
          <cell r="B78" t="str">
            <v>住房和城乡建设</v>
          </cell>
          <cell r="C78" t="str">
            <v>林娜</v>
          </cell>
          <cell r="AB78">
            <v>0</v>
          </cell>
          <cell r="AC78">
            <v>0</v>
          </cell>
          <cell r="AD78">
            <v>30</v>
          </cell>
        </row>
        <row r="79">
          <cell r="A79">
            <v>74</v>
          </cell>
          <cell r="B79" t="str">
            <v>住房和城乡建设</v>
          </cell>
          <cell r="C79" t="str">
            <v>王嘉强</v>
          </cell>
          <cell r="AB79">
            <v>0</v>
          </cell>
          <cell r="AC79">
            <v>0</v>
          </cell>
          <cell r="AD79">
            <v>30</v>
          </cell>
        </row>
        <row r="80">
          <cell r="A80">
            <v>75</v>
          </cell>
          <cell r="B80" t="str">
            <v>住房和城乡建设</v>
          </cell>
          <cell r="C80" t="str">
            <v>许雅晶</v>
          </cell>
          <cell r="AB80">
            <v>0</v>
          </cell>
          <cell r="AC80">
            <v>0</v>
          </cell>
          <cell r="AD80">
            <v>30</v>
          </cell>
        </row>
        <row r="81">
          <cell r="A81">
            <v>76</v>
          </cell>
          <cell r="B81" t="str">
            <v>住房和城乡建设</v>
          </cell>
          <cell r="C81" t="str">
            <v>张碧虹</v>
          </cell>
          <cell r="AB81">
            <v>0</v>
          </cell>
          <cell r="AC81">
            <v>0</v>
          </cell>
          <cell r="AD81">
            <v>30</v>
          </cell>
        </row>
        <row r="82">
          <cell r="A82">
            <v>77</v>
          </cell>
          <cell r="B82" t="str">
            <v>林业和园林绿化</v>
          </cell>
          <cell r="C82" t="str">
            <v>张年达</v>
          </cell>
          <cell r="AB82">
            <v>0</v>
          </cell>
          <cell r="AC82">
            <v>0</v>
          </cell>
          <cell r="AD82">
            <v>30</v>
          </cell>
        </row>
        <row r="83">
          <cell r="A83">
            <v>78</v>
          </cell>
          <cell r="B83" t="str">
            <v>林业和园林绿化</v>
          </cell>
          <cell r="C83" t="str">
            <v>陈立新</v>
          </cell>
          <cell r="AB83">
            <v>0</v>
          </cell>
          <cell r="AC83">
            <v>0</v>
          </cell>
          <cell r="AD83">
            <v>30</v>
          </cell>
        </row>
        <row r="84">
          <cell r="A84">
            <v>79</v>
          </cell>
          <cell r="B84" t="str">
            <v>应急管理</v>
          </cell>
          <cell r="C84" t="str">
            <v>苏秋英</v>
          </cell>
          <cell r="AB84">
            <v>0</v>
          </cell>
          <cell r="AC84">
            <v>0</v>
          </cell>
          <cell r="AD84">
            <v>30</v>
          </cell>
        </row>
        <row r="85">
          <cell r="A85">
            <v>80</v>
          </cell>
          <cell r="B85" t="str">
            <v>应急管理</v>
          </cell>
          <cell r="C85" t="str">
            <v>蔡泽锴</v>
          </cell>
          <cell r="AB85">
            <v>0</v>
          </cell>
          <cell r="AC85">
            <v>0</v>
          </cell>
          <cell r="AD85">
            <v>30</v>
          </cell>
        </row>
        <row r="86">
          <cell r="A86">
            <v>81</v>
          </cell>
          <cell r="B86" t="str">
            <v>水利</v>
          </cell>
          <cell r="C86" t="str">
            <v>林冬萍</v>
          </cell>
          <cell r="AB86">
            <v>0</v>
          </cell>
          <cell r="AC86">
            <v>0</v>
          </cell>
          <cell r="AD86">
            <v>30</v>
          </cell>
        </row>
        <row r="87">
          <cell r="A87">
            <v>82</v>
          </cell>
          <cell r="B87" t="str">
            <v>水利</v>
          </cell>
          <cell r="C87" t="str">
            <v>李灿彬</v>
          </cell>
          <cell r="AB87">
            <v>0</v>
          </cell>
          <cell r="AC87">
            <v>0</v>
          </cell>
          <cell r="AD87">
            <v>30</v>
          </cell>
        </row>
        <row r="88">
          <cell r="A88">
            <v>83</v>
          </cell>
          <cell r="B88" t="str">
            <v>水利</v>
          </cell>
          <cell r="C88" t="str">
            <v>黄玉意</v>
          </cell>
          <cell r="AB88">
            <v>0</v>
          </cell>
          <cell r="AC88">
            <v>0</v>
          </cell>
          <cell r="AD88">
            <v>30</v>
          </cell>
        </row>
        <row r="89">
          <cell r="A89">
            <v>84</v>
          </cell>
          <cell r="B89" t="str">
            <v>生态环境</v>
          </cell>
          <cell r="C89" t="str">
            <v>冯吉燕</v>
          </cell>
          <cell r="AB89">
            <v>0</v>
          </cell>
          <cell r="AC89">
            <v>0</v>
          </cell>
          <cell r="AD89">
            <v>30</v>
          </cell>
        </row>
        <row r="90">
          <cell r="A90">
            <v>85</v>
          </cell>
          <cell r="B90" t="str">
            <v>生态环境</v>
          </cell>
          <cell r="C90" t="str">
            <v>龚德志</v>
          </cell>
          <cell r="AB90">
            <v>0</v>
          </cell>
          <cell r="AC90">
            <v>0</v>
          </cell>
          <cell r="AD90">
            <v>30</v>
          </cell>
        </row>
        <row r="91">
          <cell r="A91">
            <v>86</v>
          </cell>
          <cell r="B91" t="str">
            <v>生态环境</v>
          </cell>
          <cell r="C91" t="str">
            <v>魏强</v>
          </cell>
          <cell r="AB91">
            <v>0</v>
          </cell>
          <cell r="AC91">
            <v>0</v>
          </cell>
          <cell r="AD91">
            <v>30</v>
          </cell>
        </row>
        <row r="92">
          <cell r="A92">
            <v>87</v>
          </cell>
          <cell r="B92" t="str">
            <v>生态环境</v>
          </cell>
          <cell r="C92" t="str">
            <v>张金典</v>
          </cell>
          <cell r="AB92">
            <v>0</v>
          </cell>
          <cell r="AC92">
            <v>0</v>
          </cell>
          <cell r="AD92">
            <v>30</v>
          </cell>
        </row>
        <row r="93">
          <cell r="A93">
            <v>88</v>
          </cell>
          <cell r="B93" t="str">
            <v>生态环境</v>
          </cell>
          <cell r="C93" t="str">
            <v>李连欢</v>
          </cell>
          <cell r="AB93">
            <v>0</v>
          </cell>
          <cell r="AC93">
            <v>0</v>
          </cell>
          <cell r="AD93">
            <v>30</v>
          </cell>
        </row>
        <row r="94">
          <cell r="A94">
            <v>89</v>
          </cell>
          <cell r="B94" t="str">
            <v>人防</v>
          </cell>
          <cell r="C94" t="str">
            <v>林廷镇</v>
          </cell>
          <cell r="AB94">
            <v>0</v>
          </cell>
          <cell r="AC94">
            <v>0</v>
          </cell>
          <cell r="AD94">
            <v>30</v>
          </cell>
        </row>
        <row r="95">
          <cell r="A95">
            <v>90</v>
          </cell>
          <cell r="B95" t="str">
            <v>人防</v>
          </cell>
          <cell r="C95" t="str">
            <v>苏冬波</v>
          </cell>
          <cell r="AB95">
            <v>0</v>
          </cell>
          <cell r="AC95">
            <v>0</v>
          </cell>
          <cell r="AD95">
            <v>30</v>
          </cell>
        </row>
        <row r="96">
          <cell r="A96">
            <v>91</v>
          </cell>
          <cell r="B96" t="str">
            <v>公安出入境</v>
          </cell>
          <cell r="C96" t="str">
            <v>龚晶莹</v>
          </cell>
          <cell r="AB96">
            <v>0</v>
          </cell>
          <cell r="AC96">
            <v>0</v>
          </cell>
          <cell r="AD96">
            <v>30</v>
          </cell>
        </row>
        <row r="97">
          <cell r="A97">
            <v>92</v>
          </cell>
          <cell r="B97" t="str">
            <v>公安出入境</v>
          </cell>
          <cell r="C97" t="str">
            <v>傅汉阳</v>
          </cell>
          <cell r="AB97">
            <v>0</v>
          </cell>
          <cell r="AC97">
            <v>0</v>
          </cell>
          <cell r="AD97">
            <v>30</v>
          </cell>
        </row>
        <row r="98">
          <cell r="A98">
            <v>93</v>
          </cell>
          <cell r="B98" t="str">
            <v>公安出入境</v>
          </cell>
          <cell r="C98" t="str">
            <v>尤丽超</v>
          </cell>
          <cell r="AB98">
            <v>0</v>
          </cell>
          <cell r="AC98">
            <v>0</v>
          </cell>
          <cell r="AD98">
            <v>30</v>
          </cell>
        </row>
        <row r="99">
          <cell r="A99">
            <v>94</v>
          </cell>
          <cell r="B99" t="str">
            <v>公安出入境</v>
          </cell>
          <cell r="C99" t="str">
            <v>吴美月</v>
          </cell>
          <cell r="AB99">
            <v>0</v>
          </cell>
          <cell r="AC99">
            <v>0</v>
          </cell>
          <cell r="AD99">
            <v>30</v>
          </cell>
        </row>
        <row r="100">
          <cell r="A100">
            <v>95</v>
          </cell>
          <cell r="B100" t="str">
            <v>公安出入境</v>
          </cell>
          <cell r="C100" t="str">
            <v>郑光焰</v>
          </cell>
          <cell r="AB100">
            <v>0</v>
          </cell>
          <cell r="AC100">
            <v>0</v>
          </cell>
          <cell r="AD100">
            <v>30</v>
          </cell>
        </row>
        <row r="101">
          <cell r="A101">
            <v>96</v>
          </cell>
          <cell r="B101" t="str">
            <v>公安出入境</v>
          </cell>
          <cell r="C101" t="str">
            <v>龚燕平</v>
          </cell>
          <cell r="AB101">
            <v>0</v>
          </cell>
          <cell r="AC101">
            <v>0</v>
          </cell>
          <cell r="AD101">
            <v>30</v>
          </cell>
        </row>
        <row r="102">
          <cell r="A102">
            <v>97</v>
          </cell>
          <cell r="B102" t="str">
            <v>公安出入境</v>
          </cell>
          <cell r="C102" t="str">
            <v>吴艳敏</v>
          </cell>
          <cell r="AB102">
            <v>0</v>
          </cell>
          <cell r="AC102">
            <v>0</v>
          </cell>
          <cell r="AD102">
            <v>30</v>
          </cell>
        </row>
        <row r="103">
          <cell r="A103">
            <v>98</v>
          </cell>
          <cell r="B103" t="str">
            <v>公安出入境</v>
          </cell>
          <cell r="C103" t="str">
            <v>洪金花</v>
          </cell>
          <cell r="AB103">
            <v>0</v>
          </cell>
          <cell r="AC103">
            <v>0</v>
          </cell>
          <cell r="AD103">
            <v>30</v>
          </cell>
        </row>
        <row r="104">
          <cell r="A104">
            <v>99</v>
          </cell>
          <cell r="B104" t="str">
            <v>公安出入境</v>
          </cell>
          <cell r="C104" t="str">
            <v>连岚虹</v>
          </cell>
          <cell r="AB104">
            <v>0</v>
          </cell>
          <cell r="AC104">
            <v>0</v>
          </cell>
          <cell r="AD104">
            <v>30</v>
          </cell>
        </row>
        <row r="105">
          <cell r="A105">
            <v>100</v>
          </cell>
          <cell r="B105" t="str">
            <v>公安出入境</v>
          </cell>
          <cell r="C105" t="str">
            <v>曾远莲</v>
          </cell>
          <cell r="AB105">
            <v>0</v>
          </cell>
          <cell r="AC105">
            <v>0</v>
          </cell>
          <cell r="AD105">
            <v>30</v>
          </cell>
        </row>
        <row r="106">
          <cell r="A106">
            <v>101</v>
          </cell>
          <cell r="B106" t="str">
            <v>公安出入境</v>
          </cell>
          <cell r="C106" t="str">
            <v>吴婷婷</v>
          </cell>
          <cell r="AB106">
            <v>0</v>
          </cell>
          <cell r="AC106">
            <v>0</v>
          </cell>
          <cell r="AD106">
            <v>30</v>
          </cell>
        </row>
        <row r="107">
          <cell r="A107">
            <v>102</v>
          </cell>
          <cell r="B107" t="str">
            <v>医保</v>
          </cell>
          <cell r="C107" t="str">
            <v>吴炎福</v>
          </cell>
          <cell r="AB107">
            <v>0</v>
          </cell>
          <cell r="AC107">
            <v>0</v>
          </cell>
          <cell r="AD107">
            <v>30</v>
          </cell>
        </row>
        <row r="108">
          <cell r="A108">
            <v>103</v>
          </cell>
          <cell r="B108" t="str">
            <v>医保</v>
          </cell>
          <cell r="C108" t="str">
            <v>蔡振雄</v>
          </cell>
          <cell r="AB108">
            <v>0</v>
          </cell>
          <cell r="AC108">
            <v>0</v>
          </cell>
          <cell r="AD108">
            <v>30</v>
          </cell>
        </row>
        <row r="109">
          <cell r="A109">
            <v>104</v>
          </cell>
          <cell r="B109" t="str">
            <v>医保</v>
          </cell>
          <cell r="C109" t="str">
            <v>李志辉</v>
          </cell>
          <cell r="AB109">
            <v>0</v>
          </cell>
          <cell r="AC109">
            <v>0</v>
          </cell>
          <cell r="AD109">
            <v>30</v>
          </cell>
        </row>
        <row r="110">
          <cell r="A110">
            <v>105</v>
          </cell>
          <cell r="B110" t="str">
            <v>医保</v>
          </cell>
          <cell r="C110" t="str">
            <v>许照红</v>
          </cell>
          <cell r="AB110">
            <v>0</v>
          </cell>
          <cell r="AC110">
            <v>0</v>
          </cell>
          <cell r="AD110">
            <v>30</v>
          </cell>
        </row>
        <row r="111">
          <cell r="A111">
            <v>106</v>
          </cell>
          <cell r="B111" t="str">
            <v>医保</v>
          </cell>
          <cell r="C111" t="str">
            <v>张雅思</v>
          </cell>
          <cell r="AB111">
            <v>0</v>
          </cell>
          <cell r="AC111">
            <v>0</v>
          </cell>
          <cell r="AD111">
            <v>30</v>
          </cell>
        </row>
        <row r="112">
          <cell r="A112">
            <v>107</v>
          </cell>
          <cell r="B112" t="str">
            <v>医保</v>
          </cell>
          <cell r="C112" t="str">
            <v>施如岚</v>
          </cell>
          <cell r="AB112">
            <v>0</v>
          </cell>
          <cell r="AC112">
            <v>0</v>
          </cell>
          <cell r="AD112">
            <v>30</v>
          </cell>
        </row>
        <row r="113">
          <cell r="A113">
            <v>108</v>
          </cell>
          <cell r="B113" t="str">
            <v>医保</v>
          </cell>
          <cell r="C113" t="str">
            <v>许汶汶</v>
          </cell>
          <cell r="AB113">
            <v>0</v>
          </cell>
          <cell r="AC113">
            <v>0</v>
          </cell>
          <cell r="AD113">
            <v>30</v>
          </cell>
        </row>
        <row r="114">
          <cell r="A114">
            <v>109</v>
          </cell>
          <cell r="B114" t="str">
            <v>医保</v>
          </cell>
          <cell r="C114" t="str">
            <v>吴灿根</v>
          </cell>
          <cell r="AB114">
            <v>0</v>
          </cell>
          <cell r="AC114">
            <v>0</v>
          </cell>
          <cell r="AD114">
            <v>30</v>
          </cell>
        </row>
        <row r="115">
          <cell r="A115">
            <v>110</v>
          </cell>
          <cell r="B115" t="str">
            <v>医保</v>
          </cell>
          <cell r="C115" t="str">
            <v>詹伟珍</v>
          </cell>
          <cell r="AB115">
            <v>0</v>
          </cell>
          <cell r="AC115">
            <v>0</v>
          </cell>
          <cell r="AD115">
            <v>30</v>
          </cell>
        </row>
        <row r="116">
          <cell r="A116">
            <v>111</v>
          </cell>
          <cell r="B116" t="str">
            <v>医保</v>
          </cell>
          <cell r="C116" t="str">
            <v>曾芬芳</v>
          </cell>
          <cell r="AB116">
            <v>0</v>
          </cell>
          <cell r="AC116">
            <v>0</v>
          </cell>
          <cell r="AD116">
            <v>30</v>
          </cell>
        </row>
        <row r="117">
          <cell r="A117">
            <v>112</v>
          </cell>
          <cell r="B117" t="str">
            <v>医保</v>
          </cell>
          <cell r="C117" t="str">
            <v>曾华颖</v>
          </cell>
          <cell r="AB117">
            <v>0</v>
          </cell>
          <cell r="AC117">
            <v>0</v>
          </cell>
          <cell r="AD117">
            <v>30</v>
          </cell>
        </row>
        <row r="118">
          <cell r="A118">
            <v>113</v>
          </cell>
          <cell r="B118" t="str">
            <v>医保</v>
          </cell>
          <cell r="C118" t="str">
            <v>傅恒宇</v>
          </cell>
          <cell r="AB118">
            <v>0</v>
          </cell>
          <cell r="AC118">
            <v>0</v>
          </cell>
          <cell r="AD118">
            <v>30</v>
          </cell>
        </row>
        <row r="119">
          <cell r="A119">
            <v>114</v>
          </cell>
          <cell r="B119" t="str">
            <v>医保</v>
          </cell>
          <cell r="C119" t="str">
            <v>黄少蓉</v>
          </cell>
          <cell r="AB119">
            <v>0</v>
          </cell>
          <cell r="AC119">
            <v>0</v>
          </cell>
          <cell r="AD119">
            <v>30</v>
          </cell>
        </row>
        <row r="120">
          <cell r="A120">
            <v>115</v>
          </cell>
          <cell r="B120" t="str">
            <v>医保</v>
          </cell>
          <cell r="C120" t="str">
            <v>柯思瀛</v>
          </cell>
          <cell r="AB120">
            <v>0</v>
          </cell>
          <cell r="AC120">
            <v>0</v>
          </cell>
          <cell r="AD120">
            <v>30</v>
          </cell>
        </row>
        <row r="121">
          <cell r="A121">
            <v>116</v>
          </cell>
          <cell r="B121" t="str">
            <v>医保</v>
          </cell>
          <cell r="C121" t="str">
            <v>陆丽君</v>
          </cell>
          <cell r="AB121">
            <v>0</v>
          </cell>
          <cell r="AC121">
            <v>0</v>
          </cell>
          <cell r="AD121">
            <v>30</v>
          </cell>
        </row>
        <row r="122">
          <cell r="A122">
            <v>117</v>
          </cell>
          <cell r="B122" t="str">
            <v>医保</v>
          </cell>
          <cell r="C122" t="str">
            <v>邱丽红</v>
          </cell>
          <cell r="AB122">
            <v>0</v>
          </cell>
          <cell r="AC122">
            <v>0</v>
          </cell>
          <cell r="AD122">
            <v>30</v>
          </cell>
        </row>
        <row r="123">
          <cell r="A123">
            <v>118</v>
          </cell>
          <cell r="B123" t="str">
            <v>医保</v>
          </cell>
          <cell r="C123" t="str">
            <v>王译旌</v>
          </cell>
          <cell r="AB123">
            <v>0</v>
          </cell>
          <cell r="AC123">
            <v>0</v>
          </cell>
          <cell r="AD123">
            <v>30</v>
          </cell>
        </row>
        <row r="124">
          <cell r="A124">
            <v>119</v>
          </cell>
          <cell r="B124" t="str">
            <v>医保</v>
          </cell>
          <cell r="C124" t="str">
            <v>许珍妮</v>
          </cell>
          <cell r="AB124">
            <v>0</v>
          </cell>
          <cell r="AC124">
            <v>0</v>
          </cell>
          <cell r="AD124">
            <v>30</v>
          </cell>
        </row>
        <row r="125">
          <cell r="A125">
            <v>120</v>
          </cell>
          <cell r="B125" t="str">
            <v>医保</v>
          </cell>
          <cell r="C125" t="str">
            <v>颜丹妮</v>
          </cell>
          <cell r="AB125">
            <v>0</v>
          </cell>
          <cell r="AC125">
            <v>0</v>
          </cell>
          <cell r="AD125">
            <v>30</v>
          </cell>
        </row>
        <row r="126">
          <cell r="A126">
            <v>121</v>
          </cell>
          <cell r="B126" t="str">
            <v>医保</v>
          </cell>
          <cell r="C126" t="str">
            <v>庄铭俊</v>
          </cell>
          <cell r="AB126">
            <v>0</v>
          </cell>
          <cell r="AC126">
            <v>0</v>
          </cell>
          <cell r="AD126">
            <v>30</v>
          </cell>
        </row>
        <row r="127">
          <cell r="A127">
            <v>122</v>
          </cell>
          <cell r="B127" t="str">
            <v>人社</v>
          </cell>
          <cell r="C127" t="str">
            <v>赖诗晓</v>
          </cell>
          <cell r="AB127">
            <v>0</v>
          </cell>
          <cell r="AC127">
            <v>0</v>
          </cell>
          <cell r="AD127">
            <v>30</v>
          </cell>
        </row>
        <row r="128">
          <cell r="A128">
            <v>123</v>
          </cell>
          <cell r="B128" t="str">
            <v>人社</v>
          </cell>
          <cell r="C128" t="str">
            <v>肖婷婷</v>
          </cell>
          <cell r="AB128">
            <v>0</v>
          </cell>
          <cell r="AC128">
            <v>0</v>
          </cell>
          <cell r="AD128">
            <v>30</v>
          </cell>
        </row>
        <row r="129">
          <cell r="A129">
            <v>124</v>
          </cell>
          <cell r="B129" t="str">
            <v>人社</v>
          </cell>
          <cell r="C129" t="str">
            <v>阮菊香</v>
          </cell>
          <cell r="AB129">
            <v>0</v>
          </cell>
          <cell r="AC129">
            <v>0</v>
          </cell>
          <cell r="AD129">
            <v>30</v>
          </cell>
        </row>
        <row r="130">
          <cell r="A130">
            <v>125</v>
          </cell>
          <cell r="B130" t="str">
            <v>人社</v>
          </cell>
          <cell r="C130" t="str">
            <v>杨小萍</v>
          </cell>
          <cell r="AB130">
            <v>0</v>
          </cell>
          <cell r="AC130">
            <v>0</v>
          </cell>
          <cell r="AD130">
            <v>30</v>
          </cell>
        </row>
        <row r="131">
          <cell r="A131">
            <v>126</v>
          </cell>
          <cell r="B131" t="str">
            <v>人社</v>
          </cell>
          <cell r="C131" t="str">
            <v>吴春阳</v>
          </cell>
          <cell r="AB131">
            <v>0</v>
          </cell>
          <cell r="AC131">
            <v>0</v>
          </cell>
          <cell r="AD131">
            <v>30</v>
          </cell>
        </row>
        <row r="132">
          <cell r="A132">
            <v>127</v>
          </cell>
          <cell r="B132" t="str">
            <v>人社</v>
          </cell>
          <cell r="C132" t="str">
            <v>蔡庆伟</v>
          </cell>
          <cell r="AB132">
            <v>0</v>
          </cell>
          <cell r="AC132">
            <v>0</v>
          </cell>
          <cell r="AD132">
            <v>30</v>
          </cell>
        </row>
        <row r="133">
          <cell r="A133">
            <v>128</v>
          </cell>
          <cell r="B133" t="str">
            <v>人社</v>
          </cell>
          <cell r="C133" t="str">
            <v>洪清严</v>
          </cell>
          <cell r="AB133">
            <v>0</v>
          </cell>
          <cell r="AC133">
            <v>0</v>
          </cell>
          <cell r="AD133">
            <v>30</v>
          </cell>
        </row>
        <row r="134">
          <cell r="A134">
            <v>129</v>
          </cell>
          <cell r="B134" t="str">
            <v>人社</v>
          </cell>
          <cell r="C134" t="str">
            <v>蔡明照</v>
          </cell>
          <cell r="AB134">
            <v>0</v>
          </cell>
          <cell r="AC134">
            <v>0</v>
          </cell>
          <cell r="AD134">
            <v>30</v>
          </cell>
        </row>
        <row r="135">
          <cell r="A135">
            <v>130</v>
          </cell>
          <cell r="B135" t="str">
            <v>人社</v>
          </cell>
          <cell r="C135" t="str">
            <v>蔡惠珠</v>
          </cell>
          <cell r="AB135">
            <v>0</v>
          </cell>
          <cell r="AC135">
            <v>0</v>
          </cell>
          <cell r="AD135">
            <v>30</v>
          </cell>
        </row>
        <row r="136">
          <cell r="A136">
            <v>131</v>
          </cell>
          <cell r="B136" t="str">
            <v>人社</v>
          </cell>
          <cell r="C136" t="str">
            <v>黄美晒</v>
          </cell>
          <cell r="AB136">
            <v>0</v>
          </cell>
          <cell r="AC136">
            <v>0</v>
          </cell>
          <cell r="AD136">
            <v>30</v>
          </cell>
        </row>
        <row r="137">
          <cell r="A137">
            <v>132</v>
          </cell>
          <cell r="B137" t="str">
            <v>人社</v>
          </cell>
          <cell r="C137" t="str">
            <v>林曼雅</v>
          </cell>
          <cell r="AB137">
            <v>0</v>
          </cell>
          <cell r="AC137">
            <v>0</v>
          </cell>
          <cell r="AD137">
            <v>30</v>
          </cell>
        </row>
        <row r="138">
          <cell r="A138">
            <v>133</v>
          </cell>
          <cell r="B138" t="str">
            <v>人社</v>
          </cell>
          <cell r="C138" t="str">
            <v>林娜婷</v>
          </cell>
          <cell r="AB138">
            <v>0</v>
          </cell>
          <cell r="AC138">
            <v>0</v>
          </cell>
          <cell r="AD138">
            <v>30</v>
          </cell>
        </row>
        <row r="139">
          <cell r="A139">
            <v>134</v>
          </cell>
          <cell r="B139" t="str">
            <v>人社</v>
          </cell>
          <cell r="C139" t="str">
            <v>林煊阳</v>
          </cell>
          <cell r="AB139">
            <v>0</v>
          </cell>
          <cell r="AC139">
            <v>0</v>
          </cell>
          <cell r="AD139">
            <v>30</v>
          </cell>
        </row>
        <row r="140">
          <cell r="A140">
            <v>135</v>
          </cell>
          <cell r="B140" t="str">
            <v>人社</v>
          </cell>
          <cell r="C140" t="str">
            <v>邵丽堀</v>
          </cell>
          <cell r="AB140">
            <v>0</v>
          </cell>
          <cell r="AC140">
            <v>0</v>
          </cell>
          <cell r="AD140">
            <v>30</v>
          </cell>
        </row>
        <row r="141">
          <cell r="A141">
            <v>136</v>
          </cell>
          <cell r="B141" t="str">
            <v>人社</v>
          </cell>
          <cell r="C141" t="str">
            <v>苏文川</v>
          </cell>
          <cell r="AB141">
            <v>0</v>
          </cell>
          <cell r="AC141">
            <v>0</v>
          </cell>
          <cell r="AD141">
            <v>30</v>
          </cell>
        </row>
        <row r="142">
          <cell r="A142">
            <v>137</v>
          </cell>
          <cell r="B142" t="str">
            <v>人社</v>
          </cell>
          <cell r="C142" t="str">
            <v>万晟</v>
          </cell>
          <cell r="AB142">
            <v>0</v>
          </cell>
          <cell r="AC142">
            <v>0</v>
          </cell>
          <cell r="AD142">
            <v>30</v>
          </cell>
        </row>
        <row r="143">
          <cell r="A143">
            <v>138</v>
          </cell>
          <cell r="B143" t="str">
            <v>人社</v>
          </cell>
          <cell r="C143" t="str">
            <v>王乌美</v>
          </cell>
          <cell r="AB143">
            <v>0</v>
          </cell>
          <cell r="AC143">
            <v>0</v>
          </cell>
          <cell r="AD143">
            <v>30</v>
          </cell>
        </row>
        <row r="144">
          <cell r="A144">
            <v>139</v>
          </cell>
          <cell r="B144" t="str">
            <v>人社</v>
          </cell>
          <cell r="C144" t="str">
            <v>陈俊雄</v>
          </cell>
          <cell r="AB144">
            <v>0</v>
          </cell>
          <cell r="AC144">
            <v>0</v>
          </cell>
          <cell r="AD144">
            <v>30</v>
          </cell>
        </row>
        <row r="145">
          <cell r="A145">
            <v>140</v>
          </cell>
          <cell r="B145" t="str">
            <v>人社</v>
          </cell>
          <cell r="C145" t="str">
            <v>陈松林</v>
          </cell>
          <cell r="AB145">
            <v>0</v>
          </cell>
          <cell r="AC145">
            <v>0</v>
          </cell>
          <cell r="AD145">
            <v>30</v>
          </cell>
        </row>
        <row r="146">
          <cell r="A146">
            <v>141</v>
          </cell>
          <cell r="B146" t="str">
            <v>人社</v>
          </cell>
          <cell r="C146" t="str">
            <v>陈园冰</v>
          </cell>
          <cell r="AB146">
            <v>0</v>
          </cell>
          <cell r="AC146">
            <v>0</v>
          </cell>
          <cell r="AD146">
            <v>30</v>
          </cell>
        </row>
        <row r="147">
          <cell r="A147">
            <v>142</v>
          </cell>
          <cell r="B147" t="str">
            <v>人社</v>
          </cell>
          <cell r="C147" t="str">
            <v>黄锦焕</v>
          </cell>
          <cell r="AB147">
            <v>0</v>
          </cell>
          <cell r="AC147">
            <v>0</v>
          </cell>
          <cell r="AD147">
            <v>30</v>
          </cell>
        </row>
        <row r="148">
          <cell r="A148">
            <v>143</v>
          </cell>
          <cell r="B148" t="str">
            <v>人社</v>
          </cell>
          <cell r="C148" t="str">
            <v>柯燕玲</v>
          </cell>
          <cell r="AB148">
            <v>0</v>
          </cell>
          <cell r="AC148">
            <v>0</v>
          </cell>
          <cell r="AD148">
            <v>30</v>
          </cell>
        </row>
        <row r="149">
          <cell r="A149">
            <v>144</v>
          </cell>
          <cell r="B149" t="str">
            <v>人社</v>
          </cell>
          <cell r="C149" t="str">
            <v>李琳</v>
          </cell>
          <cell r="AB149">
            <v>0</v>
          </cell>
          <cell r="AC149">
            <v>0</v>
          </cell>
          <cell r="AD149">
            <v>30</v>
          </cell>
        </row>
        <row r="150">
          <cell r="A150">
            <v>145</v>
          </cell>
          <cell r="B150" t="str">
            <v>人社</v>
          </cell>
          <cell r="C150" t="str">
            <v>李露</v>
          </cell>
          <cell r="AB150">
            <v>0</v>
          </cell>
          <cell r="AC150">
            <v>0</v>
          </cell>
          <cell r="AD150">
            <v>30</v>
          </cell>
        </row>
        <row r="151">
          <cell r="A151">
            <v>146</v>
          </cell>
          <cell r="B151" t="str">
            <v>人社</v>
          </cell>
          <cell r="C151" t="str">
            <v>刘基焕</v>
          </cell>
          <cell r="AB151">
            <v>0</v>
          </cell>
          <cell r="AC151">
            <v>0</v>
          </cell>
          <cell r="AD151">
            <v>30</v>
          </cell>
        </row>
        <row r="152">
          <cell r="A152">
            <v>147</v>
          </cell>
          <cell r="B152" t="str">
            <v>人社</v>
          </cell>
          <cell r="C152" t="str">
            <v>潘青云</v>
          </cell>
          <cell r="AB152">
            <v>0</v>
          </cell>
          <cell r="AC152">
            <v>0</v>
          </cell>
          <cell r="AD152">
            <v>30</v>
          </cell>
        </row>
        <row r="153">
          <cell r="A153">
            <v>148</v>
          </cell>
          <cell r="B153" t="str">
            <v>人社</v>
          </cell>
          <cell r="C153" t="str">
            <v>吴婉妮</v>
          </cell>
          <cell r="AB153">
            <v>0</v>
          </cell>
          <cell r="AC153">
            <v>0</v>
          </cell>
          <cell r="AD153">
            <v>30</v>
          </cell>
        </row>
        <row r="154">
          <cell r="A154">
            <v>149</v>
          </cell>
          <cell r="B154" t="str">
            <v>人社</v>
          </cell>
          <cell r="C154" t="str">
            <v>许幼婷</v>
          </cell>
          <cell r="AB154">
            <v>0</v>
          </cell>
          <cell r="AC154">
            <v>0</v>
          </cell>
          <cell r="AD154">
            <v>30</v>
          </cell>
        </row>
        <row r="155">
          <cell r="A155">
            <v>150</v>
          </cell>
          <cell r="B155" t="str">
            <v>人社</v>
          </cell>
          <cell r="C155" t="str">
            <v>张丹玲</v>
          </cell>
          <cell r="H155">
            <v>1</v>
          </cell>
          <cell r="I155">
            <v>3</v>
          </cell>
          <cell r="AB155">
            <v>1</v>
          </cell>
          <cell r="AC155">
            <v>3</v>
          </cell>
          <cell r="AD155">
            <v>27</v>
          </cell>
        </row>
        <row r="156">
          <cell r="A156">
            <v>151</v>
          </cell>
          <cell r="B156" t="str">
            <v>人社</v>
          </cell>
          <cell r="C156" t="str">
            <v>张培莹</v>
          </cell>
          <cell r="AB156">
            <v>0</v>
          </cell>
          <cell r="AC156">
            <v>0</v>
          </cell>
          <cell r="AD156">
            <v>30</v>
          </cell>
        </row>
        <row r="157">
          <cell r="A157">
            <v>152</v>
          </cell>
          <cell r="B157" t="str">
            <v>人社</v>
          </cell>
          <cell r="C157" t="str">
            <v>张晴晴</v>
          </cell>
          <cell r="AB157">
            <v>0</v>
          </cell>
          <cell r="AC157">
            <v>0</v>
          </cell>
          <cell r="AD157">
            <v>30</v>
          </cell>
        </row>
        <row r="158">
          <cell r="A158">
            <v>153</v>
          </cell>
          <cell r="B158" t="str">
            <v>人社</v>
          </cell>
          <cell r="C158" t="str">
            <v>张烨</v>
          </cell>
          <cell r="AB158">
            <v>0</v>
          </cell>
          <cell r="AC158">
            <v>0</v>
          </cell>
          <cell r="AD158">
            <v>30</v>
          </cell>
        </row>
        <row r="159">
          <cell r="A159">
            <v>154</v>
          </cell>
          <cell r="B159" t="str">
            <v>人社</v>
          </cell>
          <cell r="C159" t="str">
            <v>郑萍萍</v>
          </cell>
          <cell r="AB159">
            <v>0</v>
          </cell>
          <cell r="AC159">
            <v>0</v>
          </cell>
          <cell r="AD159">
            <v>30</v>
          </cell>
        </row>
        <row r="160">
          <cell r="A160">
            <v>155</v>
          </cell>
          <cell r="B160" t="str">
            <v>人社</v>
          </cell>
          <cell r="C160" t="str">
            <v>庄丁超</v>
          </cell>
          <cell r="AB160">
            <v>0</v>
          </cell>
          <cell r="AC160">
            <v>0</v>
          </cell>
          <cell r="AD160">
            <v>30</v>
          </cell>
        </row>
        <row r="161">
          <cell r="A161">
            <v>156</v>
          </cell>
          <cell r="B161" t="str">
            <v>税务</v>
          </cell>
          <cell r="C161" t="str">
            <v>尤志贤</v>
          </cell>
          <cell r="AB161">
            <v>0</v>
          </cell>
          <cell r="AC161">
            <v>0</v>
          </cell>
          <cell r="AD161">
            <v>30</v>
          </cell>
        </row>
        <row r="162">
          <cell r="A162">
            <v>157</v>
          </cell>
          <cell r="B162" t="str">
            <v>税务</v>
          </cell>
          <cell r="C162" t="str">
            <v>陈芳伟</v>
          </cell>
          <cell r="AB162">
            <v>0</v>
          </cell>
          <cell r="AC162">
            <v>0</v>
          </cell>
          <cell r="AD162">
            <v>30</v>
          </cell>
        </row>
        <row r="163">
          <cell r="A163">
            <v>158</v>
          </cell>
          <cell r="B163" t="str">
            <v>税务</v>
          </cell>
          <cell r="C163" t="str">
            <v>陈佳丽</v>
          </cell>
          <cell r="AB163">
            <v>0</v>
          </cell>
          <cell r="AC163">
            <v>0</v>
          </cell>
          <cell r="AD163">
            <v>30</v>
          </cell>
        </row>
        <row r="164">
          <cell r="A164">
            <v>159</v>
          </cell>
          <cell r="B164" t="str">
            <v>税务</v>
          </cell>
          <cell r="C164" t="str">
            <v>陈诗佳</v>
          </cell>
          <cell r="AB164">
            <v>0</v>
          </cell>
          <cell r="AC164">
            <v>0</v>
          </cell>
          <cell r="AD164">
            <v>30</v>
          </cell>
        </row>
        <row r="165">
          <cell r="A165">
            <v>160</v>
          </cell>
          <cell r="B165" t="str">
            <v>税务</v>
          </cell>
          <cell r="C165" t="str">
            <v>杜葳葳</v>
          </cell>
          <cell r="AB165">
            <v>0</v>
          </cell>
          <cell r="AC165">
            <v>0</v>
          </cell>
          <cell r="AD165">
            <v>30</v>
          </cell>
        </row>
        <row r="166">
          <cell r="A166">
            <v>161</v>
          </cell>
          <cell r="B166" t="str">
            <v>税务</v>
          </cell>
          <cell r="C166" t="str">
            <v>傅撷颖</v>
          </cell>
          <cell r="AB166">
            <v>0</v>
          </cell>
          <cell r="AC166">
            <v>0</v>
          </cell>
          <cell r="AD166">
            <v>30</v>
          </cell>
        </row>
        <row r="167">
          <cell r="A167">
            <v>162</v>
          </cell>
          <cell r="B167" t="str">
            <v>税务</v>
          </cell>
          <cell r="C167" t="str">
            <v>郭凌梅</v>
          </cell>
          <cell r="AB167">
            <v>0</v>
          </cell>
          <cell r="AC167">
            <v>0</v>
          </cell>
          <cell r="AD167">
            <v>30</v>
          </cell>
        </row>
        <row r="168">
          <cell r="A168">
            <v>163</v>
          </cell>
          <cell r="B168" t="str">
            <v>税务</v>
          </cell>
          <cell r="C168" t="str">
            <v>何晓玲</v>
          </cell>
          <cell r="AB168">
            <v>0</v>
          </cell>
          <cell r="AC168">
            <v>0</v>
          </cell>
          <cell r="AD168">
            <v>30</v>
          </cell>
        </row>
        <row r="169">
          <cell r="A169">
            <v>164</v>
          </cell>
          <cell r="B169" t="str">
            <v>税务</v>
          </cell>
          <cell r="C169" t="str">
            <v>黄可馨</v>
          </cell>
          <cell r="AB169">
            <v>0</v>
          </cell>
          <cell r="AC169">
            <v>0</v>
          </cell>
          <cell r="AD169">
            <v>30</v>
          </cell>
        </row>
        <row r="170">
          <cell r="A170">
            <v>165</v>
          </cell>
          <cell r="B170" t="str">
            <v>税务</v>
          </cell>
          <cell r="C170" t="str">
            <v>黄美娜</v>
          </cell>
          <cell r="AB170">
            <v>0</v>
          </cell>
          <cell r="AC170">
            <v>0</v>
          </cell>
          <cell r="AD170">
            <v>30</v>
          </cell>
        </row>
        <row r="171">
          <cell r="A171">
            <v>166</v>
          </cell>
          <cell r="B171" t="str">
            <v>税务</v>
          </cell>
          <cell r="C171" t="str">
            <v>赖蓉蓉</v>
          </cell>
          <cell r="AB171">
            <v>0</v>
          </cell>
          <cell r="AC171">
            <v>0</v>
          </cell>
          <cell r="AD171">
            <v>30</v>
          </cell>
        </row>
        <row r="172">
          <cell r="A172">
            <v>167</v>
          </cell>
          <cell r="B172" t="str">
            <v>税务</v>
          </cell>
          <cell r="C172" t="str">
            <v>林锟煌</v>
          </cell>
          <cell r="AB172">
            <v>0</v>
          </cell>
          <cell r="AC172">
            <v>0</v>
          </cell>
          <cell r="AD172">
            <v>30</v>
          </cell>
        </row>
        <row r="173">
          <cell r="A173">
            <v>168</v>
          </cell>
          <cell r="B173" t="str">
            <v>税务</v>
          </cell>
          <cell r="C173" t="str">
            <v>林琳</v>
          </cell>
          <cell r="AB173">
            <v>0</v>
          </cell>
          <cell r="AC173">
            <v>0</v>
          </cell>
          <cell r="AD173">
            <v>30</v>
          </cell>
        </row>
        <row r="174">
          <cell r="A174">
            <v>169</v>
          </cell>
          <cell r="B174" t="str">
            <v>税务</v>
          </cell>
          <cell r="C174" t="str">
            <v>毛娟文</v>
          </cell>
          <cell r="AB174">
            <v>0</v>
          </cell>
          <cell r="AC174">
            <v>0</v>
          </cell>
          <cell r="AD174">
            <v>30</v>
          </cell>
        </row>
        <row r="175">
          <cell r="A175">
            <v>170</v>
          </cell>
          <cell r="B175" t="str">
            <v>税务</v>
          </cell>
          <cell r="C175" t="str">
            <v>邱晓瑜</v>
          </cell>
          <cell r="AB175">
            <v>0</v>
          </cell>
          <cell r="AC175">
            <v>0</v>
          </cell>
          <cell r="AD175">
            <v>30</v>
          </cell>
        </row>
        <row r="176">
          <cell r="A176">
            <v>171</v>
          </cell>
          <cell r="B176" t="str">
            <v>税务</v>
          </cell>
          <cell r="C176" t="str">
            <v>汪汪月儿</v>
          </cell>
          <cell r="AB176">
            <v>0</v>
          </cell>
          <cell r="AC176">
            <v>0</v>
          </cell>
          <cell r="AD176">
            <v>30</v>
          </cell>
        </row>
        <row r="177">
          <cell r="A177">
            <v>172</v>
          </cell>
          <cell r="B177" t="str">
            <v>税务</v>
          </cell>
          <cell r="C177" t="str">
            <v>王亚宁</v>
          </cell>
          <cell r="AB177">
            <v>0</v>
          </cell>
          <cell r="AC177">
            <v>0</v>
          </cell>
          <cell r="AD177">
            <v>30</v>
          </cell>
        </row>
        <row r="178">
          <cell r="A178">
            <v>173</v>
          </cell>
          <cell r="B178" t="str">
            <v>税务</v>
          </cell>
          <cell r="C178" t="str">
            <v>翁子龙</v>
          </cell>
          <cell r="AB178">
            <v>0</v>
          </cell>
          <cell r="AC178">
            <v>0</v>
          </cell>
          <cell r="AD178">
            <v>30</v>
          </cell>
        </row>
        <row r="179">
          <cell r="A179">
            <v>174</v>
          </cell>
          <cell r="B179" t="str">
            <v>税务</v>
          </cell>
          <cell r="C179" t="str">
            <v>谢伟涛</v>
          </cell>
          <cell r="AB179">
            <v>0</v>
          </cell>
          <cell r="AC179">
            <v>0</v>
          </cell>
          <cell r="AD179">
            <v>30</v>
          </cell>
        </row>
        <row r="180">
          <cell r="A180">
            <v>175</v>
          </cell>
          <cell r="B180" t="str">
            <v>税务</v>
          </cell>
          <cell r="C180" t="str">
            <v>许育青</v>
          </cell>
          <cell r="AB180">
            <v>0</v>
          </cell>
          <cell r="AC180">
            <v>0</v>
          </cell>
          <cell r="AD180">
            <v>30</v>
          </cell>
        </row>
        <row r="181">
          <cell r="A181">
            <v>176</v>
          </cell>
          <cell r="B181" t="str">
            <v>税务</v>
          </cell>
          <cell r="C181" t="str">
            <v>颜妍</v>
          </cell>
          <cell r="AB181">
            <v>0</v>
          </cell>
          <cell r="AC181">
            <v>0</v>
          </cell>
          <cell r="AD181">
            <v>30</v>
          </cell>
        </row>
        <row r="182">
          <cell r="A182">
            <v>177</v>
          </cell>
          <cell r="B182" t="str">
            <v>税务</v>
          </cell>
          <cell r="C182" t="str">
            <v>杨闯</v>
          </cell>
          <cell r="AB182">
            <v>0</v>
          </cell>
          <cell r="AC182">
            <v>0</v>
          </cell>
          <cell r="AD182">
            <v>30</v>
          </cell>
        </row>
        <row r="183">
          <cell r="A183">
            <v>178</v>
          </cell>
          <cell r="B183" t="str">
            <v>税务</v>
          </cell>
          <cell r="C183" t="str">
            <v>余凌霜</v>
          </cell>
          <cell r="AB183">
            <v>0</v>
          </cell>
          <cell r="AC183">
            <v>0</v>
          </cell>
          <cell r="AD183">
            <v>30</v>
          </cell>
        </row>
        <row r="184">
          <cell r="A184">
            <v>179</v>
          </cell>
          <cell r="B184" t="str">
            <v>税务</v>
          </cell>
          <cell r="C184" t="str">
            <v>张佳欣</v>
          </cell>
          <cell r="AB184">
            <v>0</v>
          </cell>
          <cell r="AC184">
            <v>0</v>
          </cell>
          <cell r="AD184">
            <v>30</v>
          </cell>
        </row>
        <row r="185">
          <cell r="A185">
            <v>180</v>
          </cell>
          <cell r="B185" t="str">
            <v>税务</v>
          </cell>
          <cell r="C185" t="str">
            <v>张真真</v>
          </cell>
          <cell r="AB185">
            <v>0</v>
          </cell>
          <cell r="AC185">
            <v>0</v>
          </cell>
          <cell r="AD185">
            <v>30</v>
          </cell>
        </row>
        <row r="186">
          <cell r="A186">
            <v>181</v>
          </cell>
          <cell r="B186" t="str">
            <v>税务</v>
          </cell>
          <cell r="C186" t="str">
            <v>陈荔婷</v>
          </cell>
          <cell r="AB186">
            <v>0</v>
          </cell>
          <cell r="AC186">
            <v>0</v>
          </cell>
          <cell r="AD186">
            <v>30</v>
          </cell>
        </row>
        <row r="187">
          <cell r="A187">
            <v>182</v>
          </cell>
          <cell r="B187" t="str">
            <v>税务</v>
          </cell>
          <cell r="C187" t="str">
            <v>蔡珊娜</v>
          </cell>
          <cell r="AB187">
            <v>0</v>
          </cell>
          <cell r="AC187">
            <v>0</v>
          </cell>
          <cell r="AD187">
            <v>30</v>
          </cell>
        </row>
        <row r="188">
          <cell r="A188">
            <v>183</v>
          </cell>
          <cell r="B188" t="str">
            <v>税务</v>
          </cell>
          <cell r="C188" t="str">
            <v>蔡雅婷</v>
          </cell>
          <cell r="AB188">
            <v>0</v>
          </cell>
          <cell r="AC188">
            <v>0</v>
          </cell>
          <cell r="AD188">
            <v>30</v>
          </cell>
        </row>
        <row r="189">
          <cell r="A189">
            <v>184</v>
          </cell>
          <cell r="B189" t="str">
            <v>税务</v>
          </cell>
          <cell r="C189" t="str">
            <v>蔡雅雯</v>
          </cell>
          <cell r="AB189">
            <v>0</v>
          </cell>
          <cell r="AC189">
            <v>0</v>
          </cell>
          <cell r="AD189">
            <v>30</v>
          </cell>
        </row>
        <row r="190">
          <cell r="A190">
            <v>185</v>
          </cell>
          <cell r="B190" t="str">
            <v>税务</v>
          </cell>
          <cell r="C190" t="str">
            <v>蔡莹莹</v>
          </cell>
          <cell r="AB190">
            <v>0</v>
          </cell>
          <cell r="AC190">
            <v>0</v>
          </cell>
          <cell r="AD190">
            <v>30</v>
          </cell>
        </row>
        <row r="191">
          <cell r="A191">
            <v>186</v>
          </cell>
          <cell r="B191" t="str">
            <v>税务</v>
          </cell>
          <cell r="C191" t="str">
            <v>陈彬彬</v>
          </cell>
          <cell r="AB191">
            <v>0</v>
          </cell>
          <cell r="AC191">
            <v>0</v>
          </cell>
          <cell r="AD191">
            <v>30</v>
          </cell>
        </row>
        <row r="192">
          <cell r="A192">
            <v>187</v>
          </cell>
          <cell r="B192" t="str">
            <v>税务</v>
          </cell>
          <cell r="C192" t="str">
            <v>陈文博</v>
          </cell>
          <cell r="AB192">
            <v>0</v>
          </cell>
          <cell r="AC192">
            <v>0</v>
          </cell>
          <cell r="AD192">
            <v>30</v>
          </cell>
        </row>
        <row r="193">
          <cell r="A193">
            <v>188</v>
          </cell>
          <cell r="B193" t="str">
            <v>税务</v>
          </cell>
          <cell r="C193" t="str">
            <v>陈秀鸿</v>
          </cell>
          <cell r="AB193">
            <v>0</v>
          </cell>
          <cell r="AC193">
            <v>0</v>
          </cell>
          <cell r="AD193">
            <v>30</v>
          </cell>
        </row>
        <row r="194">
          <cell r="A194">
            <v>189</v>
          </cell>
          <cell r="B194" t="str">
            <v>税务</v>
          </cell>
          <cell r="C194" t="str">
            <v>陈燕</v>
          </cell>
          <cell r="AB194">
            <v>0</v>
          </cell>
          <cell r="AC194">
            <v>0</v>
          </cell>
          <cell r="AD194">
            <v>30</v>
          </cell>
        </row>
        <row r="195">
          <cell r="A195">
            <v>190</v>
          </cell>
          <cell r="B195" t="str">
            <v>税务</v>
          </cell>
          <cell r="C195" t="str">
            <v>陈印呢</v>
          </cell>
          <cell r="AB195">
            <v>0</v>
          </cell>
          <cell r="AC195">
            <v>0</v>
          </cell>
          <cell r="AD195">
            <v>30</v>
          </cell>
        </row>
        <row r="196">
          <cell r="A196">
            <v>191</v>
          </cell>
          <cell r="B196" t="str">
            <v>税务</v>
          </cell>
          <cell r="C196" t="str">
            <v>蒋丽茵</v>
          </cell>
          <cell r="AB196">
            <v>0</v>
          </cell>
          <cell r="AC196">
            <v>0</v>
          </cell>
          <cell r="AD196">
            <v>30</v>
          </cell>
        </row>
        <row r="197">
          <cell r="A197">
            <v>192</v>
          </cell>
          <cell r="B197" t="str">
            <v>税务</v>
          </cell>
          <cell r="C197" t="str">
            <v>柯进辉</v>
          </cell>
          <cell r="AB197">
            <v>0</v>
          </cell>
          <cell r="AC197">
            <v>0</v>
          </cell>
          <cell r="AD197">
            <v>30</v>
          </cell>
        </row>
        <row r="198">
          <cell r="A198">
            <v>193</v>
          </cell>
          <cell r="B198" t="str">
            <v>税务</v>
          </cell>
          <cell r="C198" t="str">
            <v>黎维维</v>
          </cell>
          <cell r="AB198">
            <v>0</v>
          </cell>
          <cell r="AC198">
            <v>0</v>
          </cell>
          <cell r="AD198">
            <v>30</v>
          </cell>
        </row>
        <row r="199">
          <cell r="A199">
            <v>194</v>
          </cell>
          <cell r="B199" t="str">
            <v>税务</v>
          </cell>
          <cell r="C199" t="str">
            <v>李雅芬</v>
          </cell>
          <cell r="AB199">
            <v>0</v>
          </cell>
          <cell r="AC199">
            <v>0</v>
          </cell>
          <cell r="AD199">
            <v>30</v>
          </cell>
        </row>
        <row r="200">
          <cell r="A200">
            <v>195</v>
          </cell>
          <cell r="B200" t="str">
            <v>税务</v>
          </cell>
          <cell r="C200" t="str">
            <v>李雅文</v>
          </cell>
          <cell r="AB200">
            <v>0</v>
          </cell>
          <cell r="AC200">
            <v>0</v>
          </cell>
          <cell r="AD200">
            <v>30</v>
          </cell>
        </row>
        <row r="201">
          <cell r="A201">
            <v>196</v>
          </cell>
          <cell r="B201" t="str">
            <v>税务</v>
          </cell>
          <cell r="C201" t="str">
            <v>廖智燕</v>
          </cell>
          <cell r="AB201">
            <v>0</v>
          </cell>
          <cell r="AC201">
            <v>0</v>
          </cell>
          <cell r="AD201">
            <v>30</v>
          </cell>
        </row>
        <row r="202">
          <cell r="A202">
            <v>197</v>
          </cell>
          <cell r="B202" t="str">
            <v>税务</v>
          </cell>
          <cell r="C202" t="str">
            <v>林炳煌</v>
          </cell>
          <cell r="AB202">
            <v>0</v>
          </cell>
          <cell r="AC202">
            <v>0</v>
          </cell>
          <cell r="AD202">
            <v>30</v>
          </cell>
        </row>
        <row r="203">
          <cell r="A203">
            <v>198</v>
          </cell>
          <cell r="B203" t="str">
            <v>税务</v>
          </cell>
          <cell r="C203" t="str">
            <v>林真真</v>
          </cell>
          <cell r="AB203">
            <v>0</v>
          </cell>
          <cell r="AC203">
            <v>0</v>
          </cell>
          <cell r="AD203">
            <v>30</v>
          </cell>
        </row>
        <row r="204">
          <cell r="A204">
            <v>199</v>
          </cell>
          <cell r="B204" t="str">
            <v>税务</v>
          </cell>
          <cell r="C204" t="str">
            <v>刘雅琳</v>
          </cell>
          <cell r="AB204">
            <v>0</v>
          </cell>
          <cell r="AC204">
            <v>0</v>
          </cell>
          <cell r="AD204">
            <v>30</v>
          </cell>
        </row>
        <row r="205">
          <cell r="A205">
            <v>200</v>
          </cell>
          <cell r="B205" t="str">
            <v>税务</v>
          </cell>
          <cell r="C205" t="str">
            <v>欧阳雅雅</v>
          </cell>
          <cell r="AB205">
            <v>0</v>
          </cell>
          <cell r="AC205">
            <v>0</v>
          </cell>
          <cell r="AD205">
            <v>30</v>
          </cell>
        </row>
        <row r="206">
          <cell r="A206">
            <v>201</v>
          </cell>
          <cell r="B206" t="str">
            <v>税务</v>
          </cell>
          <cell r="C206" t="str">
            <v>潘丹阳</v>
          </cell>
          <cell r="AB206">
            <v>0</v>
          </cell>
          <cell r="AC206">
            <v>0</v>
          </cell>
          <cell r="AD206">
            <v>30</v>
          </cell>
        </row>
        <row r="207">
          <cell r="A207">
            <v>202</v>
          </cell>
          <cell r="B207" t="str">
            <v>税务</v>
          </cell>
          <cell r="C207" t="str">
            <v>邱安安</v>
          </cell>
          <cell r="AB207">
            <v>0</v>
          </cell>
          <cell r="AC207">
            <v>0</v>
          </cell>
          <cell r="AD207">
            <v>30</v>
          </cell>
        </row>
        <row r="208">
          <cell r="A208">
            <v>203</v>
          </cell>
          <cell r="B208" t="str">
            <v>税务</v>
          </cell>
          <cell r="C208" t="str">
            <v>邱凤如</v>
          </cell>
          <cell r="AB208">
            <v>0</v>
          </cell>
          <cell r="AC208">
            <v>0</v>
          </cell>
          <cell r="AD208">
            <v>30</v>
          </cell>
        </row>
        <row r="209">
          <cell r="A209">
            <v>204</v>
          </cell>
          <cell r="B209" t="str">
            <v>税务</v>
          </cell>
          <cell r="C209" t="str">
            <v>邱金炼</v>
          </cell>
          <cell r="AB209">
            <v>0</v>
          </cell>
          <cell r="AC209">
            <v>0</v>
          </cell>
          <cell r="AD209">
            <v>30</v>
          </cell>
        </row>
        <row r="210">
          <cell r="A210">
            <v>205</v>
          </cell>
          <cell r="B210" t="str">
            <v>税务</v>
          </cell>
          <cell r="C210" t="str">
            <v>施丽唇</v>
          </cell>
          <cell r="AB210">
            <v>0</v>
          </cell>
          <cell r="AC210">
            <v>0</v>
          </cell>
          <cell r="AD210">
            <v>30</v>
          </cell>
        </row>
        <row r="211">
          <cell r="A211">
            <v>206</v>
          </cell>
          <cell r="B211" t="str">
            <v>税务</v>
          </cell>
          <cell r="C211" t="str">
            <v>施晓萍</v>
          </cell>
          <cell r="AB211">
            <v>0</v>
          </cell>
          <cell r="AC211">
            <v>0</v>
          </cell>
          <cell r="AD211">
            <v>30</v>
          </cell>
        </row>
        <row r="212">
          <cell r="A212">
            <v>207</v>
          </cell>
          <cell r="B212" t="str">
            <v>税务</v>
          </cell>
          <cell r="C212" t="str">
            <v>王丹妮</v>
          </cell>
          <cell r="AB212">
            <v>0</v>
          </cell>
          <cell r="AC212">
            <v>0</v>
          </cell>
          <cell r="AD212">
            <v>30</v>
          </cell>
        </row>
        <row r="213">
          <cell r="A213">
            <v>208</v>
          </cell>
          <cell r="B213" t="str">
            <v>税务</v>
          </cell>
          <cell r="C213" t="str">
            <v>王沙莉</v>
          </cell>
          <cell r="AB213">
            <v>0</v>
          </cell>
          <cell r="AC213">
            <v>0</v>
          </cell>
          <cell r="AD213">
            <v>30</v>
          </cell>
        </row>
        <row r="214">
          <cell r="A214">
            <v>209</v>
          </cell>
          <cell r="B214" t="str">
            <v>税务</v>
          </cell>
          <cell r="C214" t="str">
            <v>王雅诗</v>
          </cell>
          <cell r="AB214">
            <v>0</v>
          </cell>
          <cell r="AC214">
            <v>0</v>
          </cell>
          <cell r="AD214">
            <v>30</v>
          </cell>
        </row>
        <row r="215">
          <cell r="A215">
            <v>210</v>
          </cell>
          <cell r="B215" t="str">
            <v>税务</v>
          </cell>
          <cell r="C215" t="str">
            <v>王毓芸</v>
          </cell>
          <cell r="AB215">
            <v>0</v>
          </cell>
          <cell r="AC215">
            <v>0</v>
          </cell>
          <cell r="AD215">
            <v>30</v>
          </cell>
        </row>
        <row r="216">
          <cell r="A216">
            <v>211</v>
          </cell>
          <cell r="B216" t="str">
            <v>税务</v>
          </cell>
          <cell r="C216" t="str">
            <v>许丹丹</v>
          </cell>
          <cell r="AB216">
            <v>0</v>
          </cell>
          <cell r="AC216">
            <v>0</v>
          </cell>
          <cell r="AD216">
            <v>30</v>
          </cell>
        </row>
        <row r="217">
          <cell r="A217">
            <v>212</v>
          </cell>
          <cell r="B217" t="str">
            <v>税务</v>
          </cell>
          <cell r="C217" t="str">
            <v>许翡如</v>
          </cell>
          <cell r="AB217">
            <v>0</v>
          </cell>
          <cell r="AC217">
            <v>0</v>
          </cell>
          <cell r="AD217">
            <v>30</v>
          </cell>
        </row>
        <row r="218">
          <cell r="A218">
            <v>213</v>
          </cell>
          <cell r="B218" t="str">
            <v>税务</v>
          </cell>
          <cell r="C218" t="str">
            <v>许婉莹</v>
          </cell>
          <cell r="AB218">
            <v>0</v>
          </cell>
          <cell r="AC218">
            <v>0</v>
          </cell>
          <cell r="AD218">
            <v>30</v>
          </cell>
        </row>
        <row r="219">
          <cell r="A219">
            <v>214</v>
          </cell>
          <cell r="B219" t="str">
            <v>税务</v>
          </cell>
          <cell r="C219" t="str">
            <v>许雯雯</v>
          </cell>
          <cell r="AB219">
            <v>0</v>
          </cell>
          <cell r="AC219">
            <v>0</v>
          </cell>
          <cell r="AD219">
            <v>30</v>
          </cell>
        </row>
        <row r="220">
          <cell r="A220">
            <v>215</v>
          </cell>
          <cell r="B220" t="str">
            <v>税务</v>
          </cell>
          <cell r="C220" t="str">
            <v>许小云</v>
          </cell>
          <cell r="AB220">
            <v>0</v>
          </cell>
          <cell r="AC220">
            <v>0</v>
          </cell>
          <cell r="AD220">
            <v>30</v>
          </cell>
        </row>
        <row r="221">
          <cell r="A221">
            <v>216</v>
          </cell>
          <cell r="B221" t="str">
            <v>税务</v>
          </cell>
          <cell r="C221" t="str">
            <v>颜小宜</v>
          </cell>
          <cell r="AB221">
            <v>0</v>
          </cell>
          <cell r="AC221">
            <v>0</v>
          </cell>
          <cell r="AD221">
            <v>30</v>
          </cell>
        </row>
        <row r="222">
          <cell r="A222">
            <v>217</v>
          </cell>
          <cell r="B222" t="str">
            <v>税务</v>
          </cell>
          <cell r="C222" t="str">
            <v>杨晶晶</v>
          </cell>
          <cell r="AB222">
            <v>0</v>
          </cell>
          <cell r="AC222">
            <v>0</v>
          </cell>
          <cell r="AD222">
            <v>30</v>
          </cell>
        </row>
        <row r="223">
          <cell r="A223">
            <v>218</v>
          </cell>
          <cell r="B223" t="str">
            <v>税务</v>
          </cell>
          <cell r="C223" t="str">
            <v>杨潇晴</v>
          </cell>
          <cell r="AB223">
            <v>0</v>
          </cell>
          <cell r="AC223">
            <v>0</v>
          </cell>
          <cell r="AD223">
            <v>30</v>
          </cell>
        </row>
        <row r="224">
          <cell r="A224">
            <v>219</v>
          </cell>
          <cell r="B224" t="str">
            <v>税务</v>
          </cell>
          <cell r="C224" t="str">
            <v>姚凤妮</v>
          </cell>
          <cell r="AB224">
            <v>0</v>
          </cell>
          <cell r="AC224">
            <v>0</v>
          </cell>
          <cell r="AD224">
            <v>30</v>
          </cell>
        </row>
        <row r="225">
          <cell r="A225">
            <v>220</v>
          </cell>
          <cell r="B225" t="str">
            <v>税务</v>
          </cell>
          <cell r="C225" t="str">
            <v>姚清润</v>
          </cell>
          <cell r="AB225">
            <v>0</v>
          </cell>
          <cell r="AC225">
            <v>0</v>
          </cell>
          <cell r="AD225">
            <v>30</v>
          </cell>
        </row>
        <row r="226">
          <cell r="A226">
            <v>221</v>
          </cell>
          <cell r="B226" t="str">
            <v>税务</v>
          </cell>
          <cell r="C226" t="str">
            <v>姚诗阳</v>
          </cell>
          <cell r="AB226">
            <v>0</v>
          </cell>
          <cell r="AC226">
            <v>0</v>
          </cell>
          <cell r="AD226">
            <v>30</v>
          </cell>
        </row>
        <row r="227">
          <cell r="A227">
            <v>222</v>
          </cell>
          <cell r="B227" t="str">
            <v>税务</v>
          </cell>
          <cell r="C227" t="str">
            <v>叶家慧</v>
          </cell>
          <cell r="AB227">
            <v>0</v>
          </cell>
          <cell r="AC227">
            <v>0</v>
          </cell>
          <cell r="AD227">
            <v>30</v>
          </cell>
        </row>
        <row r="228">
          <cell r="A228">
            <v>223</v>
          </cell>
          <cell r="B228" t="str">
            <v>税务</v>
          </cell>
          <cell r="C228" t="str">
            <v>叶黎静</v>
          </cell>
          <cell r="AB228">
            <v>0</v>
          </cell>
          <cell r="AC228">
            <v>0</v>
          </cell>
          <cell r="AD228">
            <v>30</v>
          </cell>
        </row>
        <row r="229">
          <cell r="A229">
            <v>224</v>
          </cell>
          <cell r="B229" t="str">
            <v>税务</v>
          </cell>
          <cell r="C229" t="str">
            <v>张伟强</v>
          </cell>
          <cell r="AB229">
            <v>0</v>
          </cell>
          <cell r="AC229">
            <v>0</v>
          </cell>
          <cell r="AD229">
            <v>30</v>
          </cell>
        </row>
        <row r="230">
          <cell r="A230">
            <v>225</v>
          </cell>
          <cell r="B230" t="str">
            <v>税务</v>
          </cell>
          <cell r="C230" t="str">
            <v>张玉琴</v>
          </cell>
          <cell r="AB230">
            <v>0</v>
          </cell>
          <cell r="AC230">
            <v>0</v>
          </cell>
          <cell r="AD230">
            <v>30</v>
          </cell>
        </row>
        <row r="231">
          <cell r="A231">
            <v>226</v>
          </cell>
          <cell r="B231" t="str">
            <v>税务</v>
          </cell>
          <cell r="C231" t="str">
            <v>周登云</v>
          </cell>
          <cell r="AB231">
            <v>0</v>
          </cell>
          <cell r="AC231">
            <v>0</v>
          </cell>
          <cell r="AD231">
            <v>30</v>
          </cell>
        </row>
        <row r="232">
          <cell r="A232">
            <v>227</v>
          </cell>
          <cell r="B232" t="str">
            <v>税务</v>
          </cell>
          <cell r="C232" t="str">
            <v>周澜</v>
          </cell>
          <cell r="AB232">
            <v>0</v>
          </cell>
          <cell r="AC232">
            <v>0</v>
          </cell>
          <cell r="AD232">
            <v>30</v>
          </cell>
        </row>
        <row r="233">
          <cell r="A233">
            <v>228</v>
          </cell>
          <cell r="B233" t="str">
            <v>税务</v>
          </cell>
          <cell r="C233" t="str">
            <v>庄白纯</v>
          </cell>
          <cell r="AB233">
            <v>0</v>
          </cell>
          <cell r="AC233">
            <v>0</v>
          </cell>
          <cell r="AD233">
            <v>30</v>
          </cell>
        </row>
        <row r="234">
          <cell r="A234">
            <v>229</v>
          </cell>
          <cell r="B234" t="str">
            <v>税务</v>
          </cell>
          <cell r="C234" t="str">
            <v>庄凤娟</v>
          </cell>
          <cell r="AB234">
            <v>0</v>
          </cell>
          <cell r="AC234">
            <v>0</v>
          </cell>
          <cell r="AD234">
            <v>30</v>
          </cell>
        </row>
        <row r="235">
          <cell r="A235">
            <v>230</v>
          </cell>
          <cell r="B235" t="str">
            <v>税务</v>
          </cell>
          <cell r="C235" t="str">
            <v>庄晓楠</v>
          </cell>
          <cell r="AB235">
            <v>0</v>
          </cell>
          <cell r="AC235">
            <v>0</v>
          </cell>
          <cell r="AD235">
            <v>30</v>
          </cell>
        </row>
        <row r="236">
          <cell r="A236">
            <v>231</v>
          </cell>
          <cell r="B236" t="str">
            <v>税务</v>
          </cell>
          <cell r="C236" t="str">
            <v>庄雅清</v>
          </cell>
          <cell r="AB236">
            <v>0</v>
          </cell>
          <cell r="AC236">
            <v>0</v>
          </cell>
          <cell r="AD236">
            <v>30</v>
          </cell>
        </row>
        <row r="237">
          <cell r="A237">
            <v>232</v>
          </cell>
          <cell r="B237" t="str">
            <v>税务</v>
          </cell>
          <cell r="C237" t="str">
            <v>庄莹莹</v>
          </cell>
          <cell r="AB237">
            <v>0</v>
          </cell>
          <cell r="AC237">
            <v>0</v>
          </cell>
          <cell r="AD237">
            <v>30</v>
          </cell>
        </row>
        <row r="238">
          <cell r="A238">
            <v>233</v>
          </cell>
          <cell r="B238" t="str">
            <v>税务</v>
          </cell>
          <cell r="C238" t="str">
            <v>林昕颖</v>
          </cell>
          <cell r="AB238">
            <v>0</v>
          </cell>
          <cell r="AC238">
            <v>0</v>
          </cell>
          <cell r="AD238">
            <v>30</v>
          </cell>
        </row>
        <row r="239">
          <cell r="A239">
            <v>234</v>
          </cell>
          <cell r="B239" t="str">
            <v>税务</v>
          </cell>
          <cell r="C239" t="str">
            <v>刘莹宗</v>
          </cell>
          <cell r="AB239">
            <v>0</v>
          </cell>
          <cell r="AC239">
            <v>0</v>
          </cell>
          <cell r="AD239">
            <v>30</v>
          </cell>
        </row>
        <row r="240">
          <cell r="A240">
            <v>235</v>
          </cell>
          <cell r="B240" t="str">
            <v>税务</v>
          </cell>
          <cell r="C240" t="str">
            <v>蔡树榕</v>
          </cell>
          <cell r="AB240">
            <v>0</v>
          </cell>
          <cell r="AC240">
            <v>0</v>
          </cell>
          <cell r="AD240">
            <v>30</v>
          </cell>
        </row>
        <row r="241">
          <cell r="A241">
            <v>236</v>
          </cell>
          <cell r="B241" t="str">
            <v>税务</v>
          </cell>
          <cell r="C241" t="str">
            <v>陈丽丽</v>
          </cell>
          <cell r="AB241">
            <v>0</v>
          </cell>
          <cell r="AC241">
            <v>0</v>
          </cell>
          <cell r="AD241">
            <v>30</v>
          </cell>
        </row>
        <row r="242">
          <cell r="A242">
            <v>237</v>
          </cell>
          <cell r="B242" t="str">
            <v>婚姻登记</v>
          </cell>
          <cell r="C242" t="str">
            <v>许宝婷</v>
          </cell>
          <cell r="AB242">
            <v>0</v>
          </cell>
          <cell r="AC242">
            <v>0</v>
          </cell>
          <cell r="AD242">
            <v>30</v>
          </cell>
        </row>
        <row r="243">
          <cell r="A243">
            <v>238</v>
          </cell>
          <cell r="B243" t="str">
            <v>婚姻登记</v>
          </cell>
          <cell r="C243" t="str">
            <v>邱阿雅</v>
          </cell>
          <cell r="AB243">
            <v>0</v>
          </cell>
          <cell r="AC243">
            <v>0</v>
          </cell>
          <cell r="AD243">
            <v>30</v>
          </cell>
        </row>
        <row r="244">
          <cell r="A244">
            <v>239</v>
          </cell>
          <cell r="B244" t="str">
            <v>婚姻登记</v>
          </cell>
          <cell r="C244" t="str">
            <v>丁依琳</v>
          </cell>
          <cell r="AB244">
            <v>0</v>
          </cell>
          <cell r="AC244">
            <v>0</v>
          </cell>
          <cell r="AD244">
            <v>30</v>
          </cell>
        </row>
        <row r="245">
          <cell r="A245">
            <v>240</v>
          </cell>
          <cell r="B245" t="str">
            <v>婚姻登记</v>
          </cell>
          <cell r="C245" t="str">
            <v>林施敏</v>
          </cell>
          <cell r="AB245">
            <v>0</v>
          </cell>
          <cell r="AC245">
            <v>0</v>
          </cell>
          <cell r="AD245">
            <v>30</v>
          </cell>
        </row>
        <row r="246">
          <cell r="A246">
            <v>241</v>
          </cell>
          <cell r="B246" t="str">
            <v>婚姻登记</v>
          </cell>
          <cell r="C246" t="str">
            <v>林玉燕</v>
          </cell>
          <cell r="AB246">
            <v>0</v>
          </cell>
          <cell r="AC246">
            <v>0</v>
          </cell>
          <cell r="AD246">
            <v>30</v>
          </cell>
        </row>
        <row r="247">
          <cell r="A247">
            <v>242</v>
          </cell>
          <cell r="B247" t="str">
            <v>婚姻登记</v>
          </cell>
          <cell r="C247" t="str">
            <v>林昭颖</v>
          </cell>
          <cell r="AB247">
            <v>0</v>
          </cell>
          <cell r="AC247">
            <v>0</v>
          </cell>
          <cell r="AD247">
            <v>30</v>
          </cell>
        </row>
        <row r="248">
          <cell r="A248">
            <v>243</v>
          </cell>
          <cell r="B248" t="str">
            <v>婚姻登记</v>
          </cell>
          <cell r="C248" t="str">
            <v>许泽森</v>
          </cell>
          <cell r="AB248">
            <v>0</v>
          </cell>
          <cell r="AC248">
            <v>0</v>
          </cell>
          <cell r="AD248">
            <v>30</v>
          </cell>
        </row>
        <row r="249">
          <cell r="A249">
            <v>244</v>
          </cell>
          <cell r="B249" t="str">
            <v>不动产登记</v>
          </cell>
          <cell r="C249" t="str">
            <v>翁信托</v>
          </cell>
          <cell r="AB249">
            <v>0</v>
          </cell>
          <cell r="AC249">
            <v>0</v>
          </cell>
          <cell r="AD249">
            <v>30</v>
          </cell>
        </row>
        <row r="250">
          <cell r="A250">
            <v>245</v>
          </cell>
          <cell r="B250" t="str">
            <v>不动产登记</v>
          </cell>
          <cell r="C250" t="str">
            <v>李玉红</v>
          </cell>
          <cell r="AB250">
            <v>0</v>
          </cell>
          <cell r="AC250">
            <v>0</v>
          </cell>
          <cell r="AD250">
            <v>30</v>
          </cell>
        </row>
        <row r="251">
          <cell r="A251">
            <v>246</v>
          </cell>
          <cell r="B251" t="str">
            <v>不动产登记</v>
          </cell>
          <cell r="C251" t="str">
            <v>李振声</v>
          </cell>
          <cell r="AB251">
            <v>0</v>
          </cell>
          <cell r="AC251">
            <v>0</v>
          </cell>
          <cell r="AD251">
            <v>30</v>
          </cell>
        </row>
        <row r="252">
          <cell r="A252">
            <v>247</v>
          </cell>
          <cell r="B252" t="str">
            <v>不动产登记</v>
          </cell>
          <cell r="C252" t="str">
            <v>吴明坤</v>
          </cell>
          <cell r="AB252">
            <v>0</v>
          </cell>
          <cell r="AC252">
            <v>0</v>
          </cell>
          <cell r="AD252">
            <v>30</v>
          </cell>
        </row>
        <row r="253">
          <cell r="A253">
            <v>248</v>
          </cell>
          <cell r="B253" t="str">
            <v>不动产登记</v>
          </cell>
          <cell r="C253" t="str">
            <v>陈文艺</v>
          </cell>
          <cell r="AB253">
            <v>0</v>
          </cell>
          <cell r="AC253">
            <v>0</v>
          </cell>
          <cell r="AD253">
            <v>30</v>
          </cell>
        </row>
        <row r="254">
          <cell r="A254">
            <v>249</v>
          </cell>
          <cell r="B254" t="str">
            <v>不动产登记</v>
          </cell>
          <cell r="C254" t="str">
            <v>陈金镀</v>
          </cell>
          <cell r="AB254">
            <v>0</v>
          </cell>
          <cell r="AC254">
            <v>0</v>
          </cell>
          <cell r="AD254">
            <v>30</v>
          </cell>
        </row>
        <row r="255">
          <cell r="A255">
            <v>250</v>
          </cell>
          <cell r="B255" t="str">
            <v>不动产登记</v>
          </cell>
          <cell r="C255" t="str">
            <v>陈祖雷</v>
          </cell>
          <cell r="AB255">
            <v>0</v>
          </cell>
          <cell r="AC255">
            <v>0</v>
          </cell>
          <cell r="AD255">
            <v>30</v>
          </cell>
        </row>
        <row r="256">
          <cell r="A256">
            <v>251</v>
          </cell>
          <cell r="B256" t="str">
            <v>不动产登记</v>
          </cell>
          <cell r="C256" t="str">
            <v>林伟毅</v>
          </cell>
          <cell r="AB256">
            <v>0</v>
          </cell>
          <cell r="AC256">
            <v>0</v>
          </cell>
          <cell r="AD256">
            <v>30</v>
          </cell>
        </row>
        <row r="257">
          <cell r="A257">
            <v>252</v>
          </cell>
          <cell r="B257" t="str">
            <v>不动产登记</v>
          </cell>
          <cell r="C257" t="str">
            <v>颜剑青</v>
          </cell>
          <cell r="AB257">
            <v>0</v>
          </cell>
          <cell r="AC257">
            <v>0</v>
          </cell>
          <cell r="AD257">
            <v>30</v>
          </cell>
        </row>
        <row r="258">
          <cell r="A258">
            <v>253</v>
          </cell>
          <cell r="B258" t="str">
            <v>不动产登记</v>
          </cell>
          <cell r="C258" t="str">
            <v>颜映红</v>
          </cell>
          <cell r="AB258">
            <v>0</v>
          </cell>
          <cell r="AC258">
            <v>0</v>
          </cell>
          <cell r="AD258">
            <v>30</v>
          </cell>
        </row>
        <row r="259">
          <cell r="A259">
            <v>254</v>
          </cell>
          <cell r="B259" t="str">
            <v>不动产登记</v>
          </cell>
          <cell r="C259" t="str">
            <v>张志明</v>
          </cell>
          <cell r="AB259">
            <v>0</v>
          </cell>
          <cell r="AC259">
            <v>0</v>
          </cell>
          <cell r="AD259">
            <v>30</v>
          </cell>
        </row>
        <row r="260">
          <cell r="A260">
            <v>255</v>
          </cell>
          <cell r="B260" t="str">
            <v>不动产登记</v>
          </cell>
          <cell r="C260" t="str">
            <v>郑杭凤</v>
          </cell>
          <cell r="AB260">
            <v>0</v>
          </cell>
          <cell r="AC260">
            <v>0</v>
          </cell>
          <cell r="AD260">
            <v>30</v>
          </cell>
        </row>
        <row r="261">
          <cell r="A261">
            <v>256</v>
          </cell>
          <cell r="B261" t="str">
            <v>不动产登记</v>
          </cell>
          <cell r="C261" t="str">
            <v>朱胜利</v>
          </cell>
          <cell r="AB261">
            <v>0</v>
          </cell>
          <cell r="AC261">
            <v>0</v>
          </cell>
          <cell r="AD261">
            <v>30</v>
          </cell>
        </row>
        <row r="262">
          <cell r="A262">
            <v>257</v>
          </cell>
          <cell r="B262" t="str">
            <v>不动产登记</v>
          </cell>
          <cell r="C262" t="str">
            <v>蔡心怡</v>
          </cell>
          <cell r="AB262">
            <v>0</v>
          </cell>
          <cell r="AC262">
            <v>0</v>
          </cell>
          <cell r="AD262">
            <v>30</v>
          </cell>
        </row>
        <row r="263">
          <cell r="A263">
            <v>258</v>
          </cell>
          <cell r="B263" t="str">
            <v>不动产登记</v>
          </cell>
          <cell r="C263" t="str">
            <v>蔡雅玲</v>
          </cell>
          <cell r="AB263">
            <v>0</v>
          </cell>
          <cell r="AC263">
            <v>0</v>
          </cell>
          <cell r="AD263">
            <v>30</v>
          </cell>
        </row>
        <row r="264">
          <cell r="A264">
            <v>259</v>
          </cell>
          <cell r="B264" t="str">
            <v>不动产登记</v>
          </cell>
          <cell r="C264" t="str">
            <v>曾全奎</v>
          </cell>
          <cell r="AB264">
            <v>0</v>
          </cell>
          <cell r="AC264">
            <v>0</v>
          </cell>
          <cell r="AD264">
            <v>30</v>
          </cell>
        </row>
        <row r="265">
          <cell r="A265">
            <v>260</v>
          </cell>
          <cell r="B265" t="str">
            <v>不动产登记</v>
          </cell>
          <cell r="C265" t="str">
            <v>陈炳林</v>
          </cell>
          <cell r="AB265">
            <v>0</v>
          </cell>
          <cell r="AC265">
            <v>0</v>
          </cell>
          <cell r="AD265">
            <v>30</v>
          </cell>
        </row>
        <row r="266">
          <cell r="A266">
            <v>261</v>
          </cell>
          <cell r="B266" t="str">
            <v>不动产登记</v>
          </cell>
          <cell r="C266" t="str">
            <v>陈妍妍</v>
          </cell>
          <cell r="AB266">
            <v>0</v>
          </cell>
          <cell r="AC266">
            <v>0</v>
          </cell>
          <cell r="AD266">
            <v>30</v>
          </cell>
        </row>
        <row r="267">
          <cell r="A267">
            <v>262</v>
          </cell>
          <cell r="B267" t="str">
            <v>不动产登记</v>
          </cell>
          <cell r="C267" t="str">
            <v>高少琳</v>
          </cell>
          <cell r="AB267">
            <v>0</v>
          </cell>
          <cell r="AC267">
            <v>0</v>
          </cell>
          <cell r="AD267">
            <v>30</v>
          </cell>
        </row>
        <row r="268">
          <cell r="A268">
            <v>263</v>
          </cell>
          <cell r="B268" t="str">
            <v>不动产登记</v>
          </cell>
          <cell r="C268" t="str">
            <v>辜思茹</v>
          </cell>
          <cell r="AB268">
            <v>0</v>
          </cell>
          <cell r="AC268">
            <v>0</v>
          </cell>
          <cell r="AD268">
            <v>30</v>
          </cell>
        </row>
        <row r="269">
          <cell r="A269">
            <v>264</v>
          </cell>
          <cell r="B269" t="str">
            <v>不动产登记</v>
          </cell>
          <cell r="C269" t="str">
            <v>洪依晴</v>
          </cell>
          <cell r="AB269">
            <v>0</v>
          </cell>
          <cell r="AC269">
            <v>0</v>
          </cell>
          <cell r="AD269">
            <v>30</v>
          </cell>
        </row>
        <row r="270">
          <cell r="A270">
            <v>265</v>
          </cell>
          <cell r="B270" t="str">
            <v>不动产登记</v>
          </cell>
          <cell r="C270" t="str">
            <v>黄嘉慧</v>
          </cell>
          <cell r="AB270">
            <v>0</v>
          </cell>
          <cell r="AC270">
            <v>0</v>
          </cell>
          <cell r="AD270">
            <v>30</v>
          </cell>
        </row>
        <row r="271">
          <cell r="A271">
            <v>266</v>
          </cell>
          <cell r="B271" t="str">
            <v>不动产登记</v>
          </cell>
          <cell r="C271" t="str">
            <v>黄雅雯</v>
          </cell>
          <cell r="AB271">
            <v>0</v>
          </cell>
          <cell r="AC271">
            <v>0</v>
          </cell>
          <cell r="AD271">
            <v>30</v>
          </cell>
        </row>
        <row r="272">
          <cell r="A272">
            <v>267</v>
          </cell>
          <cell r="B272" t="str">
            <v>不动产登记</v>
          </cell>
          <cell r="C272" t="str">
            <v>李毅</v>
          </cell>
          <cell r="AB272">
            <v>0</v>
          </cell>
          <cell r="AC272">
            <v>0</v>
          </cell>
          <cell r="AD272">
            <v>30</v>
          </cell>
        </row>
        <row r="273">
          <cell r="A273">
            <v>268</v>
          </cell>
          <cell r="B273" t="str">
            <v>不动产登记</v>
          </cell>
          <cell r="C273" t="str">
            <v>林修养</v>
          </cell>
          <cell r="AB273">
            <v>0</v>
          </cell>
          <cell r="AC273">
            <v>0</v>
          </cell>
          <cell r="AD273">
            <v>30</v>
          </cell>
        </row>
        <row r="274">
          <cell r="A274">
            <v>269</v>
          </cell>
          <cell r="B274" t="str">
            <v>不动产登记</v>
          </cell>
          <cell r="C274" t="str">
            <v>刘巧燕</v>
          </cell>
          <cell r="AB274">
            <v>0</v>
          </cell>
          <cell r="AC274">
            <v>0</v>
          </cell>
          <cell r="AD274">
            <v>30</v>
          </cell>
        </row>
        <row r="275">
          <cell r="A275">
            <v>270</v>
          </cell>
          <cell r="B275" t="str">
            <v>不动产登记</v>
          </cell>
          <cell r="C275" t="str">
            <v>邱晶晶</v>
          </cell>
          <cell r="AB275">
            <v>0</v>
          </cell>
          <cell r="AC275">
            <v>0</v>
          </cell>
          <cell r="AD275">
            <v>30</v>
          </cell>
        </row>
        <row r="276">
          <cell r="A276">
            <v>271</v>
          </cell>
          <cell r="B276" t="str">
            <v>不动产登记</v>
          </cell>
          <cell r="C276" t="str">
            <v>施晓芳</v>
          </cell>
          <cell r="AB276">
            <v>0</v>
          </cell>
          <cell r="AC276">
            <v>0</v>
          </cell>
          <cell r="AD276">
            <v>30</v>
          </cell>
        </row>
        <row r="277">
          <cell r="A277">
            <v>272</v>
          </cell>
          <cell r="B277" t="str">
            <v>不动产登记</v>
          </cell>
          <cell r="C277" t="str">
            <v>吴鸿池</v>
          </cell>
          <cell r="AB277">
            <v>0</v>
          </cell>
          <cell r="AC277">
            <v>0</v>
          </cell>
          <cell r="AD277">
            <v>30</v>
          </cell>
        </row>
        <row r="278">
          <cell r="A278">
            <v>273</v>
          </cell>
          <cell r="B278" t="str">
            <v>不动产登记</v>
          </cell>
          <cell r="C278" t="str">
            <v>许玉佩</v>
          </cell>
          <cell r="AB278">
            <v>0</v>
          </cell>
          <cell r="AC278">
            <v>0</v>
          </cell>
          <cell r="AD278">
            <v>30</v>
          </cell>
        </row>
        <row r="279">
          <cell r="A279">
            <v>274</v>
          </cell>
          <cell r="B279" t="str">
            <v>不动产登记</v>
          </cell>
          <cell r="C279" t="str">
            <v>杨雅莉</v>
          </cell>
          <cell r="AB279">
            <v>0</v>
          </cell>
          <cell r="AC279">
            <v>0</v>
          </cell>
          <cell r="AD279">
            <v>30</v>
          </cell>
        </row>
        <row r="280">
          <cell r="A280">
            <v>275</v>
          </cell>
          <cell r="B280" t="str">
            <v>不动产登记</v>
          </cell>
          <cell r="C280" t="str">
            <v>庄清勇</v>
          </cell>
          <cell r="AB280">
            <v>0</v>
          </cell>
          <cell r="AC280">
            <v>0</v>
          </cell>
          <cell r="AD280">
            <v>30</v>
          </cell>
        </row>
        <row r="281">
          <cell r="A281">
            <v>276</v>
          </cell>
          <cell r="B281" t="str">
            <v>不动产登记</v>
          </cell>
          <cell r="C281" t="str">
            <v>庄奕勤</v>
          </cell>
          <cell r="AB281">
            <v>0</v>
          </cell>
          <cell r="AC281">
            <v>0</v>
          </cell>
          <cell r="AD281">
            <v>30</v>
          </cell>
        </row>
        <row r="282">
          <cell r="A282">
            <v>277</v>
          </cell>
          <cell r="B282" t="str">
            <v>不动产登记</v>
          </cell>
          <cell r="C282" t="str">
            <v>庄永强</v>
          </cell>
          <cell r="AB282">
            <v>0</v>
          </cell>
          <cell r="AC282">
            <v>0</v>
          </cell>
          <cell r="AD282">
            <v>30</v>
          </cell>
        </row>
        <row r="283">
          <cell r="A283">
            <v>278</v>
          </cell>
          <cell r="B283" t="str">
            <v>公证</v>
          </cell>
          <cell r="C283" t="str">
            <v>陈晓荣</v>
          </cell>
          <cell r="AB283">
            <v>0</v>
          </cell>
          <cell r="AC283">
            <v>0</v>
          </cell>
          <cell r="AD283">
            <v>30</v>
          </cell>
        </row>
        <row r="284">
          <cell r="A284">
            <v>279</v>
          </cell>
          <cell r="B284" t="str">
            <v>公证</v>
          </cell>
          <cell r="C284" t="str">
            <v>王亚娇</v>
          </cell>
          <cell r="AB284">
            <v>0</v>
          </cell>
          <cell r="AC284">
            <v>0</v>
          </cell>
          <cell r="AD284">
            <v>30</v>
          </cell>
        </row>
        <row r="285">
          <cell r="A285">
            <v>280</v>
          </cell>
          <cell r="B285" t="str">
            <v>公证</v>
          </cell>
          <cell r="C285" t="str">
            <v>范晋源</v>
          </cell>
          <cell r="AB285">
            <v>0</v>
          </cell>
          <cell r="AC285">
            <v>0</v>
          </cell>
          <cell r="AD285">
            <v>30</v>
          </cell>
        </row>
        <row r="286">
          <cell r="A286">
            <v>281</v>
          </cell>
          <cell r="B286" t="str">
            <v>公证</v>
          </cell>
          <cell r="C286" t="str">
            <v>李蓬蓬</v>
          </cell>
          <cell r="AB286">
            <v>0</v>
          </cell>
          <cell r="AC286">
            <v>0</v>
          </cell>
          <cell r="AD286">
            <v>30</v>
          </cell>
        </row>
        <row r="287">
          <cell r="A287">
            <v>282</v>
          </cell>
          <cell r="B287" t="str">
            <v>公证</v>
          </cell>
          <cell r="C287" t="str">
            <v>张雅茹</v>
          </cell>
          <cell r="AB287">
            <v>0</v>
          </cell>
          <cell r="AC287">
            <v>0</v>
          </cell>
          <cell r="AD287">
            <v>30</v>
          </cell>
        </row>
        <row r="288">
          <cell r="A288">
            <v>283</v>
          </cell>
          <cell r="B288" t="str">
            <v>公证</v>
          </cell>
          <cell r="C288" t="str">
            <v>钟丽霞</v>
          </cell>
          <cell r="AB288">
            <v>0</v>
          </cell>
          <cell r="AC288">
            <v>0</v>
          </cell>
          <cell r="AD288">
            <v>30</v>
          </cell>
        </row>
        <row r="289">
          <cell r="A289">
            <v>284</v>
          </cell>
          <cell r="B289" t="str">
            <v>公证</v>
          </cell>
          <cell r="C289" t="str">
            <v>庄洋洋</v>
          </cell>
          <cell r="AB289">
            <v>0</v>
          </cell>
          <cell r="AC289">
            <v>0</v>
          </cell>
          <cell r="AD289">
            <v>30</v>
          </cell>
        </row>
        <row r="290">
          <cell r="A290">
            <v>285</v>
          </cell>
          <cell r="B290" t="str">
            <v>公证</v>
          </cell>
          <cell r="C290" t="str">
            <v>陈华莉</v>
          </cell>
          <cell r="AB290">
            <v>0</v>
          </cell>
          <cell r="AC290">
            <v>0</v>
          </cell>
          <cell r="AD290">
            <v>30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5">
          <cell r="F5" t="str">
            <v>烜铭</v>
          </cell>
          <cell r="J5" t="str">
            <v>烜铭</v>
          </cell>
        </row>
        <row r="6">
          <cell r="A6">
            <v>1</v>
          </cell>
          <cell r="B6" t="str">
            <v>公安治安户政</v>
          </cell>
          <cell r="C6" t="str">
            <v>戴丽君</v>
          </cell>
          <cell r="R6">
            <v>0</v>
          </cell>
          <cell r="S6">
            <v>0</v>
          </cell>
          <cell r="T6">
            <v>20</v>
          </cell>
        </row>
        <row r="7">
          <cell r="A7">
            <v>2</v>
          </cell>
          <cell r="B7" t="str">
            <v>公安治安户政</v>
          </cell>
          <cell r="C7" t="str">
            <v>黄碧莲</v>
          </cell>
          <cell r="R7">
            <v>0</v>
          </cell>
          <cell r="S7">
            <v>0</v>
          </cell>
          <cell r="T7">
            <v>20</v>
          </cell>
        </row>
        <row r="8">
          <cell r="A8">
            <v>3</v>
          </cell>
          <cell r="B8" t="str">
            <v>残联</v>
          </cell>
          <cell r="C8" t="str">
            <v>陈健康</v>
          </cell>
          <cell r="R8">
            <v>0</v>
          </cell>
          <cell r="S8">
            <v>0</v>
          </cell>
          <cell r="T8">
            <v>20</v>
          </cell>
        </row>
        <row r="9">
          <cell r="A9">
            <v>4</v>
          </cell>
          <cell r="B9" t="str">
            <v>残联</v>
          </cell>
          <cell r="C9" t="str">
            <v>翁培云</v>
          </cell>
          <cell r="R9">
            <v>0</v>
          </cell>
          <cell r="S9">
            <v>0</v>
          </cell>
          <cell r="T9">
            <v>20</v>
          </cell>
        </row>
        <row r="10">
          <cell r="A10">
            <v>5</v>
          </cell>
          <cell r="B10" t="str">
            <v>市场监督管理</v>
          </cell>
          <cell r="C10" t="str">
            <v>闫蕊</v>
          </cell>
          <cell r="R10">
            <v>0</v>
          </cell>
          <cell r="S10">
            <v>0</v>
          </cell>
          <cell r="T10">
            <v>20</v>
          </cell>
        </row>
        <row r="11">
          <cell r="A11">
            <v>6</v>
          </cell>
          <cell r="B11" t="str">
            <v>市场监督管理</v>
          </cell>
          <cell r="C11" t="str">
            <v>林君虹</v>
          </cell>
          <cell r="R11">
            <v>0</v>
          </cell>
          <cell r="S11">
            <v>0</v>
          </cell>
          <cell r="T11">
            <v>20</v>
          </cell>
        </row>
        <row r="12">
          <cell r="A12">
            <v>7</v>
          </cell>
          <cell r="B12" t="str">
            <v>市场监督管理</v>
          </cell>
          <cell r="C12" t="str">
            <v>蔡梅芳</v>
          </cell>
          <cell r="R12">
            <v>0</v>
          </cell>
          <cell r="S12">
            <v>0</v>
          </cell>
          <cell r="T12">
            <v>20</v>
          </cell>
        </row>
        <row r="13">
          <cell r="A13">
            <v>8</v>
          </cell>
          <cell r="B13" t="str">
            <v>市场监督管理</v>
          </cell>
          <cell r="C13" t="str">
            <v>陈锦云</v>
          </cell>
          <cell r="R13">
            <v>0</v>
          </cell>
          <cell r="S13">
            <v>0</v>
          </cell>
          <cell r="T13">
            <v>20</v>
          </cell>
        </row>
        <row r="14">
          <cell r="A14">
            <v>9</v>
          </cell>
          <cell r="B14" t="str">
            <v>市场监督管理</v>
          </cell>
          <cell r="C14" t="str">
            <v>陈婉茹</v>
          </cell>
          <cell r="R14">
            <v>0</v>
          </cell>
          <cell r="S14">
            <v>0</v>
          </cell>
          <cell r="T14">
            <v>20</v>
          </cell>
        </row>
        <row r="15">
          <cell r="A15">
            <v>10</v>
          </cell>
          <cell r="B15" t="str">
            <v>市场监督管理</v>
          </cell>
          <cell r="C15" t="str">
            <v>贺雅琳</v>
          </cell>
          <cell r="R15">
            <v>0</v>
          </cell>
          <cell r="S15">
            <v>0</v>
          </cell>
          <cell r="T15">
            <v>20</v>
          </cell>
        </row>
        <row r="16">
          <cell r="A16">
            <v>11</v>
          </cell>
          <cell r="B16" t="str">
            <v>市场监督管理</v>
          </cell>
          <cell r="C16" t="str">
            <v>黄晓东</v>
          </cell>
          <cell r="R16">
            <v>0</v>
          </cell>
          <cell r="S16">
            <v>0</v>
          </cell>
          <cell r="T16">
            <v>20</v>
          </cell>
        </row>
        <row r="17">
          <cell r="A17">
            <v>12</v>
          </cell>
          <cell r="B17" t="str">
            <v>市场监督管理</v>
          </cell>
          <cell r="C17" t="str">
            <v>黄雪霞</v>
          </cell>
          <cell r="R17">
            <v>0</v>
          </cell>
          <cell r="S17">
            <v>0</v>
          </cell>
          <cell r="T17">
            <v>20</v>
          </cell>
        </row>
        <row r="18">
          <cell r="A18">
            <v>13</v>
          </cell>
          <cell r="B18" t="str">
            <v>市场监督管理</v>
          </cell>
          <cell r="C18" t="str">
            <v>蔡珊珊</v>
          </cell>
          <cell r="R18">
            <v>0</v>
          </cell>
          <cell r="S18">
            <v>0</v>
          </cell>
          <cell r="T18">
            <v>20</v>
          </cell>
        </row>
        <row r="19">
          <cell r="A19">
            <v>14</v>
          </cell>
          <cell r="B19" t="str">
            <v>市场监督管理</v>
          </cell>
          <cell r="C19" t="str">
            <v>陈珊珊</v>
          </cell>
          <cell r="R19">
            <v>0</v>
          </cell>
          <cell r="S19">
            <v>0</v>
          </cell>
          <cell r="T19">
            <v>20</v>
          </cell>
        </row>
        <row r="20">
          <cell r="A20">
            <v>15</v>
          </cell>
          <cell r="B20" t="str">
            <v>市场监督管理</v>
          </cell>
          <cell r="C20" t="str">
            <v>洪俊煌</v>
          </cell>
          <cell r="R20">
            <v>0</v>
          </cell>
          <cell r="S20">
            <v>0</v>
          </cell>
          <cell r="T20">
            <v>20</v>
          </cell>
        </row>
        <row r="21">
          <cell r="A21">
            <v>16</v>
          </cell>
          <cell r="B21" t="str">
            <v>市场监督管理</v>
          </cell>
          <cell r="C21" t="str">
            <v>李宝宝</v>
          </cell>
          <cell r="R21">
            <v>0</v>
          </cell>
          <cell r="S21">
            <v>0</v>
          </cell>
          <cell r="T21">
            <v>20</v>
          </cell>
        </row>
        <row r="22">
          <cell r="A22">
            <v>17</v>
          </cell>
          <cell r="B22" t="str">
            <v>市场监督管理</v>
          </cell>
          <cell r="C22" t="str">
            <v>孙敏燕</v>
          </cell>
          <cell r="R22">
            <v>0</v>
          </cell>
          <cell r="S22">
            <v>0</v>
          </cell>
          <cell r="T22">
            <v>20</v>
          </cell>
        </row>
        <row r="23">
          <cell r="A23">
            <v>18</v>
          </cell>
          <cell r="B23" t="str">
            <v>市场监督管理</v>
          </cell>
          <cell r="C23" t="str">
            <v>吴淳淳</v>
          </cell>
          <cell r="R23">
            <v>0</v>
          </cell>
          <cell r="S23">
            <v>0</v>
          </cell>
          <cell r="T23">
            <v>20</v>
          </cell>
        </row>
        <row r="24">
          <cell r="A24">
            <v>19</v>
          </cell>
          <cell r="B24" t="str">
            <v>市场监督管理</v>
          </cell>
          <cell r="C24" t="str">
            <v>杨巧玲</v>
          </cell>
          <cell r="R24">
            <v>0</v>
          </cell>
          <cell r="S24">
            <v>0</v>
          </cell>
          <cell r="T24">
            <v>20</v>
          </cell>
        </row>
        <row r="25">
          <cell r="A25">
            <v>20</v>
          </cell>
          <cell r="B25" t="str">
            <v>市场监督管理</v>
          </cell>
          <cell r="C25" t="str">
            <v>郑萍萍</v>
          </cell>
          <cell r="R25">
            <v>0</v>
          </cell>
          <cell r="S25">
            <v>0</v>
          </cell>
          <cell r="T25">
            <v>20</v>
          </cell>
        </row>
        <row r="26">
          <cell r="A26">
            <v>21</v>
          </cell>
          <cell r="B26" t="str">
            <v>市场监督管理</v>
          </cell>
          <cell r="C26" t="str">
            <v>庄晰豪</v>
          </cell>
          <cell r="R26">
            <v>0</v>
          </cell>
          <cell r="S26">
            <v>0</v>
          </cell>
          <cell r="T26">
            <v>20</v>
          </cell>
        </row>
        <row r="27">
          <cell r="A27">
            <v>22</v>
          </cell>
          <cell r="B27" t="str">
            <v>文化和旅游</v>
          </cell>
          <cell r="C27" t="str">
            <v>许培英</v>
          </cell>
          <cell r="R27">
            <v>0</v>
          </cell>
          <cell r="S27">
            <v>0</v>
          </cell>
          <cell r="T27">
            <v>20</v>
          </cell>
        </row>
        <row r="28">
          <cell r="A28">
            <v>23</v>
          </cell>
          <cell r="B28" t="str">
            <v>文化和旅游</v>
          </cell>
          <cell r="C28" t="str">
            <v>林蔚萍</v>
          </cell>
          <cell r="R28">
            <v>0</v>
          </cell>
          <cell r="S28">
            <v>0</v>
          </cell>
          <cell r="T28">
            <v>20</v>
          </cell>
        </row>
        <row r="29">
          <cell r="A29">
            <v>24</v>
          </cell>
          <cell r="B29" t="str">
            <v>农业农村</v>
          </cell>
          <cell r="C29" t="str">
            <v>苏仲慎</v>
          </cell>
          <cell r="R29">
            <v>0</v>
          </cell>
          <cell r="S29">
            <v>0</v>
          </cell>
          <cell r="T29">
            <v>20</v>
          </cell>
        </row>
        <row r="30">
          <cell r="A30">
            <v>25</v>
          </cell>
          <cell r="B30" t="str">
            <v>农业农村</v>
          </cell>
          <cell r="C30" t="str">
            <v>陈津铌</v>
          </cell>
          <cell r="R30">
            <v>0</v>
          </cell>
          <cell r="S30">
            <v>0</v>
          </cell>
          <cell r="T30">
            <v>20</v>
          </cell>
        </row>
        <row r="31">
          <cell r="A31">
            <v>26</v>
          </cell>
          <cell r="B31" t="str">
            <v>农业农村</v>
          </cell>
          <cell r="C31" t="str">
            <v>陈长伍</v>
          </cell>
          <cell r="R31">
            <v>0</v>
          </cell>
          <cell r="S31">
            <v>0</v>
          </cell>
          <cell r="T31">
            <v>20</v>
          </cell>
        </row>
        <row r="32">
          <cell r="A32">
            <v>27</v>
          </cell>
          <cell r="B32" t="str">
            <v>农业农村</v>
          </cell>
          <cell r="C32" t="str">
            <v>许燕贞</v>
          </cell>
          <cell r="R32">
            <v>0</v>
          </cell>
          <cell r="S32">
            <v>0</v>
          </cell>
          <cell r="T32">
            <v>20</v>
          </cell>
        </row>
        <row r="33">
          <cell r="A33">
            <v>28</v>
          </cell>
          <cell r="B33" t="str">
            <v>民政</v>
          </cell>
          <cell r="C33" t="str">
            <v>黄月云</v>
          </cell>
          <cell r="R33">
            <v>0</v>
          </cell>
          <cell r="S33">
            <v>0</v>
          </cell>
          <cell r="T33">
            <v>20</v>
          </cell>
        </row>
        <row r="34">
          <cell r="A34">
            <v>29</v>
          </cell>
          <cell r="B34" t="str">
            <v>民政</v>
          </cell>
          <cell r="C34" t="str">
            <v>林雅茹</v>
          </cell>
          <cell r="R34">
            <v>0</v>
          </cell>
          <cell r="S34">
            <v>0</v>
          </cell>
          <cell r="T34">
            <v>20</v>
          </cell>
        </row>
        <row r="35">
          <cell r="A35">
            <v>30</v>
          </cell>
          <cell r="B35" t="str">
            <v>教育</v>
          </cell>
          <cell r="C35" t="str">
            <v>冯丽芳</v>
          </cell>
          <cell r="R35">
            <v>0</v>
          </cell>
          <cell r="S35">
            <v>0</v>
          </cell>
          <cell r="T35">
            <v>20</v>
          </cell>
        </row>
        <row r="36">
          <cell r="A36">
            <v>31</v>
          </cell>
          <cell r="B36" t="str">
            <v>教育</v>
          </cell>
          <cell r="C36" t="str">
            <v>丁依晴</v>
          </cell>
          <cell r="R36">
            <v>0</v>
          </cell>
          <cell r="S36">
            <v>0</v>
          </cell>
          <cell r="T36">
            <v>20</v>
          </cell>
        </row>
        <row r="37">
          <cell r="A37">
            <v>32</v>
          </cell>
          <cell r="B37" t="str">
            <v>城市管理</v>
          </cell>
          <cell r="C37" t="str">
            <v>陈燕燕</v>
          </cell>
          <cell r="R37">
            <v>0</v>
          </cell>
          <cell r="S37">
            <v>0</v>
          </cell>
          <cell r="T37">
            <v>20</v>
          </cell>
        </row>
        <row r="38">
          <cell r="A38">
            <v>33</v>
          </cell>
          <cell r="B38" t="str">
            <v>城市管理</v>
          </cell>
          <cell r="C38" t="str">
            <v>庄诗颖</v>
          </cell>
          <cell r="R38">
            <v>0</v>
          </cell>
          <cell r="S38">
            <v>0</v>
          </cell>
          <cell r="T38">
            <v>20</v>
          </cell>
        </row>
        <row r="39">
          <cell r="A39">
            <v>34</v>
          </cell>
          <cell r="B39" t="str">
            <v>卫生健康</v>
          </cell>
          <cell r="C39" t="str">
            <v>童方杰</v>
          </cell>
          <cell r="R39">
            <v>0</v>
          </cell>
          <cell r="S39">
            <v>0</v>
          </cell>
          <cell r="T39">
            <v>20</v>
          </cell>
        </row>
        <row r="40">
          <cell r="A40">
            <v>35</v>
          </cell>
          <cell r="B40" t="str">
            <v>卫生健康</v>
          </cell>
          <cell r="C40" t="str">
            <v>曾利周</v>
          </cell>
          <cell r="R40">
            <v>0</v>
          </cell>
          <cell r="S40">
            <v>0</v>
          </cell>
          <cell r="T40">
            <v>20</v>
          </cell>
        </row>
        <row r="41">
          <cell r="A41">
            <v>36</v>
          </cell>
          <cell r="B41" t="str">
            <v>卫生健康</v>
          </cell>
          <cell r="C41" t="str">
            <v>陈颖</v>
          </cell>
          <cell r="R41">
            <v>0</v>
          </cell>
          <cell r="S41">
            <v>0</v>
          </cell>
          <cell r="T41">
            <v>20</v>
          </cell>
        </row>
        <row r="42">
          <cell r="A42">
            <v>37</v>
          </cell>
          <cell r="B42" t="str">
            <v>卫生健康</v>
          </cell>
          <cell r="C42" t="str">
            <v>王裕钢</v>
          </cell>
          <cell r="R42">
            <v>0</v>
          </cell>
          <cell r="S42">
            <v>0</v>
          </cell>
          <cell r="T42">
            <v>20</v>
          </cell>
        </row>
        <row r="43">
          <cell r="A43">
            <v>38</v>
          </cell>
          <cell r="B43" t="str">
            <v>卫生健康</v>
          </cell>
          <cell r="C43" t="str">
            <v>上官美好</v>
          </cell>
          <cell r="R43">
            <v>0</v>
          </cell>
          <cell r="S43">
            <v>0</v>
          </cell>
          <cell r="T43">
            <v>20</v>
          </cell>
        </row>
        <row r="44">
          <cell r="A44">
            <v>39</v>
          </cell>
          <cell r="B44" t="str">
            <v>卫生健康</v>
          </cell>
          <cell r="C44" t="str">
            <v>曾秋月</v>
          </cell>
          <cell r="R44">
            <v>0</v>
          </cell>
          <cell r="S44">
            <v>0</v>
          </cell>
          <cell r="T44">
            <v>20</v>
          </cell>
        </row>
        <row r="45">
          <cell r="A45">
            <v>40</v>
          </cell>
          <cell r="B45" t="str">
            <v>卫生健康</v>
          </cell>
          <cell r="C45" t="str">
            <v>洪雅莹</v>
          </cell>
          <cell r="R45">
            <v>0</v>
          </cell>
          <cell r="S45">
            <v>0</v>
          </cell>
          <cell r="T45">
            <v>20</v>
          </cell>
        </row>
        <row r="46">
          <cell r="A46">
            <v>41</v>
          </cell>
          <cell r="B46" t="str">
            <v>侨务</v>
          </cell>
          <cell r="C46" t="str">
            <v>许凤仪</v>
          </cell>
          <cell r="R46">
            <v>0</v>
          </cell>
          <cell r="S46">
            <v>0</v>
          </cell>
          <cell r="T46">
            <v>20</v>
          </cell>
        </row>
        <row r="47">
          <cell r="A47">
            <v>42</v>
          </cell>
          <cell r="B47" t="str">
            <v>侨务</v>
          </cell>
          <cell r="C47" t="str">
            <v>林嘉琪</v>
          </cell>
          <cell r="R47">
            <v>0</v>
          </cell>
          <cell r="S47">
            <v>0</v>
          </cell>
          <cell r="T47">
            <v>20</v>
          </cell>
        </row>
        <row r="48">
          <cell r="A48">
            <v>43</v>
          </cell>
          <cell r="B48" t="str">
            <v>交通运输</v>
          </cell>
          <cell r="C48" t="str">
            <v>苏松茂</v>
          </cell>
          <cell r="R48">
            <v>0</v>
          </cell>
          <cell r="S48">
            <v>0</v>
          </cell>
          <cell r="T48">
            <v>20</v>
          </cell>
        </row>
        <row r="49">
          <cell r="A49">
            <v>44</v>
          </cell>
          <cell r="B49" t="str">
            <v>交通运输</v>
          </cell>
          <cell r="C49" t="str">
            <v>李白佳</v>
          </cell>
          <cell r="R49">
            <v>0</v>
          </cell>
          <cell r="S49">
            <v>0</v>
          </cell>
          <cell r="T49">
            <v>20</v>
          </cell>
        </row>
        <row r="50">
          <cell r="A50">
            <v>45</v>
          </cell>
          <cell r="B50" t="str">
            <v>交通运输</v>
          </cell>
          <cell r="C50" t="str">
            <v>佘真妮</v>
          </cell>
          <cell r="R50">
            <v>0</v>
          </cell>
          <cell r="S50">
            <v>0</v>
          </cell>
          <cell r="T50">
            <v>20</v>
          </cell>
        </row>
        <row r="51">
          <cell r="A51">
            <v>46</v>
          </cell>
          <cell r="B51" t="str">
            <v>交通运输</v>
          </cell>
          <cell r="C51" t="str">
            <v>张国栋</v>
          </cell>
          <cell r="R51">
            <v>0</v>
          </cell>
          <cell r="S51">
            <v>0</v>
          </cell>
          <cell r="T51">
            <v>20</v>
          </cell>
        </row>
        <row r="52">
          <cell r="A52">
            <v>47</v>
          </cell>
          <cell r="B52" t="str">
            <v>交通运输</v>
          </cell>
          <cell r="C52" t="str">
            <v>陈丽丽</v>
          </cell>
          <cell r="R52">
            <v>0</v>
          </cell>
          <cell r="S52">
            <v>0</v>
          </cell>
          <cell r="T52">
            <v>20</v>
          </cell>
        </row>
        <row r="53">
          <cell r="A53">
            <v>48</v>
          </cell>
          <cell r="B53" t="str">
            <v>交通运输</v>
          </cell>
          <cell r="C53" t="str">
            <v>刘缘缘</v>
          </cell>
          <cell r="R53">
            <v>0</v>
          </cell>
          <cell r="S53">
            <v>0</v>
          </cell>
          <cell r="T53">
            <v>20</v>
          </cell>
        </row>
        <row r="54">
          <cell r="A54">
            <v>49</v>
          </cell>
          <cell r="B54" t="str">
            <v>交通运输</v>
          </cell>
          <cell r="C54" t="str">
            <v>施少琼</v>
          </cell>
          <cell r="R54">
            <v>0</v>
          </cell>
          <cell r="S54">
            <v>0</v>
          </cell>
          <cell r="T54">
            <v>20</v>
          </cell>
        </row>
        <row r="55">
          <cell r="A55">
            <v>50</v>
          </cell>
          <cell r="B55" t="str">
            <v>交通运输</v>
          </cell>
          <cell r="C55" t="str">
            <v>张美霞</v>
          </cell>
          <cell r="R55">
            <v>0</v>
          </cell>
          <cell r="S55">
            <v>0</v>
          </cell>
          <cell r="T55">
            <v>20</v>
          </cell>
        </row>
        <row r="56">
          <cell r="A56">
            <v>51</v>
          </cell>
          <cell r="B56" t="str">
            <v>交通运输</v>
          </cell>
          <cell r="C56" t="str">
            <v>庄育璇</v>
          </cell>
          <cell r="R56">
            <v>0</v>
          </cell>
          <cell r="S56">
            <v>0</v>
          </cell>
          <cell r="T56">
            <v>20</v>
          </cell>
        </row>
        <row r="57">
          <cell r="A57">
            <v>52</v>
          </cell>
          <cell r="B57" t="str">
            <v>发展和改革</v>
          </cell>
          <cell r="C57" t="str">
            <v>陶灵卉</v>
          </cell>
          <cell r="R57">
            <v>0</v>
          </cell>
          <cell r="S57">
            <v>0</v>
          </cell>
          <cell r="T57">
            <v>20</v>
          </cell>
        </row>
        <row r="58">
          <cell r="A58">
            <v>53</v>
          </cell>
          <cell r="B58" t="str">
            <v>发展和改革</v>
          </cell>
          <cell r="C58" t="str">
            <v>李志佳</v>
          </cell>
          <cell r="R58">
            <v>0</v>
          </cell>
          <cell r="S58">
            <v>0</v>
          </cell>
          <cell r="T58">
            <v>20</v>
          </cell>
        </row>
        <row r="59">
          <cell r="A59">
            <v>54</v>
          </cell>
          <cell r="B59" t="str">
            <v>自然资源</v>
          </cell>
          <cell r="C59" t="str">
            <v>庄振华</v>
          </cell>
          <cell r="R59">
            <v>0</v>
          </cell>
          <cell r="S59">
            <v>0</v>
          </cell>
          <cell r="T59">
            <v>20</v>
          </cell>
        </row>
        <row r="60">
          <cell r="A60">
            <v>55</v>
          </cell>
          <cell r="B60" t="str">
            <v>自然资源</v>
          </cell>
          <cell r="C60" t="str">
            <v>蔡一峰</v>
          </cell>
          <cell r="R60">
            <v>0</v>
          </cell>
          <cell r="S60">
            <v>0</v>
          </cell>
          <cell r="T60">
            <v>20</v>
          </cell>
        </row>
        <row r="61">
          <cell r="A61">
            <v>56</v>
          </cell>
          <cell r="B61" t="str">
            <v>自然资源</v>
          </cell>
          <cell r="C61" t="str">
            <v>蔡裕投</v>
          </cell>
          <cell r="R61">
            <v>0</v>
          </cell>
          <cell r="S61">
            <v>0</v>
          </cell>
          <cell r="T61">
            <v>20</v>
          </cell>
        </row>
        <row r="62">
          <cell r="A62">
            <v>57</v>
          </cell>
          <cell r="B62" t="str">
            <v>自然资源</v>
          </cell>
          <cell r="C62" t="str">
            <v>洪天启</v>
          </cell>
          <cell r="R62">
            <v>0</v>
          </cell>
          <cell r="S62">
            <v>0</v>
          </cell>
          <cell r="T62">
            <v>20</v>
          </cell>
        </row>
        <row r="63">
          <cell r="A63">
            <v>58</v>
          </cell>
          <cell r="B63" t="str">
            <v>自然资源</v>
          </cell>
          <cell r="C63" t="str">
            <v>李小曦</v>
          </cell>
          <cell r="R63">
            <v>0</v>
          </cell>
          <cell r="S63">
            <v>0</v>
          </cell>
          <cell r="T63">
            <v>20</v>
          </cell>
        </row>
        <row r="64">
          <cell r="A64">
            <v>59</v>
          </cell>
          <cell r="B64" t="str">
            <v>自然资源</v>
          </cell>
          <cell r="C64" t="str">
            <v>孟文杰</v>
          </cell>
          <cell r="R64">
            <v>0</v>
          </cell>
          <cell r="S64">
            <v>0</v>
          </cell>
          <cell r="T64">
            <v>20</v>
          </cell>
        </row>
        <row r="65">
          <cell r="A65">
            <v>60</v>
          </cell>
          <cell r="B65" t="str">
            <v>自然资源</v>
          </cell>
          <cell r="C65" t="str">
            <v>梁雅琪</v>
          </cell>
          <cell r="R65">
            <v>0</v>
          </cell>
          <cell r="S65">
            <v>0</v>
          </cell>
          <cell r="T65">
            <v>20</v>
          </cell>
        </row>
        <row r="66">
          <cell r="A66">
            <v>61</v>
          </cell>
          <cell r="B66" t="str">
            <v>自然资源</v>
          </cell>
          <cell r="C66" t="str">
            <v>苏晓诗</v>
          </cell>
          <cell r="R66">
            <v>0</v>
          </cell>
          <cell r="S66">
            <v>0</v>
          </cell>
          <cell r="T66">
            <v>20</v>
          </cell>
        </row>
        <row r="67">
          <cell r="A67">
            <v>62</v>
          </cell>
          <cell r="B67" t="str">
            <v>住房和城乡建设</v>
          </cell>
          <cell r="C67" t="str">
            <v>洪清庭</v>
          </cell>
          <cell r="R67">
            <v>0</v>
          </cell>
          <cell r="S67">
            <v>0</v>
          </cell>
          <cell r="T67">
            <v>20</v>
          </cell>
        </row>
        <row r="68">
          <cell r="A68">
            <v>63</v>
          </cell>
          <cell r="B68" t="str">
            <v>住房和城乡建设</v>
          </cell>
          <cell r="C68" t="str">
            <v>陈秋菊</v>
          </cell>
          <cell r="R68">
            <v>0</v>
          </cell>
          <cell r="S68">
            <v>0</v>
          </cell>
          <cell r="T68">
            <v>20</v>
          </cell>
        </row>
        <row r="69">
          <cell r="A69">
            <v>64</v>
          </cell>
          <cell r="B69" t="str">
            <v>住房和城乡建设</v>
          </cell>
          <cell r="C69" t="str">
            <v>陈艳霞</v>
          </cell>
          <cell r="R69">
            <v>0</v>
          </cell>
          <cell r="S69">
            <v>0</v>
          </cell>
          <cell r="T69">
            <v>20</v>
          </cell>
        </row>
        <row r="70">
          <cell r="A70">
            <v>65</v>
          </cell>
          <cell r="B70" t="str">
            <v>住房和城乡建设</v>
          </cell>
          <cell r="C70" t="str">
            <v>黄嵘</v>
          </cell>
          <cell r="R70">
            <v>0</v>
          </cell>
          <cell r="S70">
            <v>0</v>
          </cell>
          <cell r="T70">
            <v>20</v>
          </cell>
        </row>
        <row r="71">
          <cell r="A71">
            <v>66</v>
          </cell>
          <cell r="B71" t="str">
            <v>住房和城乡建设</v>
          </cell>
          <cell r="C71" t="str">
            <v>罗时福</v>
          </cell>
          <cell r="R71">
            <v>0</v>
          </cell>
          <cell r="S71">
            <v>0</v>
          </cell>
          <cell r="T71">
            <v>20</v>
          </cell>
        </row>
        <row r="72">
          <cell r="A72">
            <v>67</v>
          </cell>
          <cell r="B72" t="str">
            <v>住房和城乡建设</v>
          </cell>
          <cell r="C72" t="str">
            <v>王进财</v>
          </cell>
          <cell r="R72">
            <v>0</v>
          </cell>
          <cell r="S72">
            <v>0</v>
          </cell>
          <cell r="T72">
            <v>20</v>
          </cell>
        </row>
        <row r="73">
          <cell r="A73">
            <v>68</v>
          </cell>
          <cell r="B73" t="str">
            <v>住房和城乡建设</v>
          </cell>
          <cell r="C73" t="str">
            <v>许资垄</v>
          </cell>
          <cell r="R73">
            <v>0</v>
          </cell>
          <cell r="S73">
            <v>0</v>
          </cell>
          <cell r="T73">
            <v>20</v>
          </cell>
        </row>
        <row r="74">
          <cell r="A74">
            <v>69</v>
          </cell>
          <cell r="B74" t="str">
            <v>住房和城乡建设</v>
          </cell>
          <cell r="C74" t="str">
            <v>张建东</v>
          </cell>
          <cell r="R74">
            <v>0</v>
          </cell>
          <cell r="S74">
            <v>0</v>
          </cell>
          <cell r="T74">
            <v>20</v>
          </cell>
        </row>
        <row r="75">
          <cell r="A75">
            <v>70</v>
          </cell>
          <cell r="B75" t="str">
            <v>住房和城乡建设</v>
          </cell>
          <cell r="C75" t="str">
            <v>张书瑞</v>
          </cell>
          <cell r="R75">
            <v>0</v>
          </cell>
          <cell r="S75">
            <v>0</v>
          </cell>
          <cell r="T75">
            <v>20</v>
          </cell>
        </row>
        <row r="76">
          <cell r="A76">
            <v>71</v>
          </cell>
          <cell r="B76" t="str">
            <v>住房和城乡建设</v>
          </cell>
          <cell r="C76" t="str">
            <v>谢丽萍</v>
          </cell>
          <cell r="R76">
            <v>0</v>
          </cell>
          <cell r="S76">
            <v>0</v>
          </cell>
          <cell r="T76">
            <v>20</v>
          </cell>
        </row>
        <row r="77">
          <cell r="A77">
            <v>72</v>
          </cell>
          <cell r="B77" t="str">
            <v>住房和城乡建设</v>
          </cell>
          <cell r="C77" t="str">
            <v>蔡劲松</v>
          </cell>
          <cell r="R77">
            <v>0</v>
          </cell>
          <cell r="S77">
            <v>0</v>
          </cell>
          <cell r="T77">
            <v>20</v>
          </cell>
        </row>
        <row r="78">
          <cell r="A78">
            <v>73</v>
          </cell>
          <cell r="B78" t="str">
            <v>住房和城乡建设</v>
          </cell>
          <cell r="C78" t="str">
            <v>林娜</v>
          </cell>
          <cell r="R78">
            <v>0</v>
          </cell>
          <cell r="S78">
            <v>0</v>
          </cell>
          <cell r="T78">
            <v>20</v>
          </cell>
        </row>
        <row r="79">
          <cell r="A79">
            <v>74</v>
          </cell>
          <cell r="B79" t="str">
            <v>住房和城乡建设</v>
          </cell>
          <cell r="C79" t="str">
            <v>王嘉强</v>
          </cell>
          <cell r="R79">
            <v>0</v>
          </cell>
          <cell r="S79">
            <v>0</v>
          </cell>
          <cell r="T79">
            <v>20</v>
          </cell>
        </row>
        <row r="80">
          <cell r="A80">
            <v>75</v>
          </cell>
          <cell r="B80" t="str">
            <v>住房和城乡建设</v>
          </cell>
          <cell r="C80" t="str">
            <v>许雅晶</v>
          </cell>
          <cell r="R80">
            <v>0</v>
          </cell>
          <cell r="S80">
            <v>0</v>
          </cell>
          <cell r="T80">
            <v>20</v>
          </cell>
        </row>
        <row r="81">
          <cell r="A81">
            <v>76</v>
          </cell>
          <cell r="B81" t="str">
            <v>住房和城乡建设</v>
          </cell>
          <cell r="C81" t="str">
            <v>张碧虹</v>
          </cell>
          <cell r="R81">
            <v>0</v>
          </cell>
          <cell r="S81">
            <v>0</v>
          </cell>
          <cell r="T81">
            <v>20</v>
          </cell>
        </row>
        <row r="82">
          <cell r="A82">
            <v>77</v>
          </cell>
          <cell r="B82" t="str">
            <v>林业和园林绿化</v>
          </cell>
          <cell r="C82" t="str">
            <v>张年达</v>
          </cell>
          <cell r="R82">
            <v>0</v>
          </cell>
          <cell r="S82">
            <v>0</v>
          </cell>
          <cell r="T82">
            <v>20</v>
          </cell>
        </row>
        <row r="83">
          <cell r="A83">
            <v>78</v>
          </cell>
          <cell r="B83" t="str">
            <v>林业和园林绿化</v>
          </cell>
          <cell r="C83" t="str">
            <v>陈立新</v>
          </cell>
          <cell r="R83">
            <v>0</v>
          </cell>
          <cell r="S83">
            <v>0</v>
          </cell>
          <cell r="T83">
            <v>20</v>
          </cell>
        </row>
        <row r="84">
          <cell r="A84">
            <v>79</v>
          </cell>
          <cell r="B84" t="str">
            <v>应急管理</v>
          </cell>
          <cell r="C84" t="str">
            <v>苏秋英</v>
          </cell>
          <cell r="R84">
            <v>0</v>
          </cell>
          <cell r="S84">
            <v>0</v>
          </cell>
          <cell r="T84">
            <v>20</v>
          </cell>
        </row>
        <row r="85">
          <cell r="A85">
            <v>80</v>
          </cell>
          <cell r="B85" t="str">
            <v>应急管理</v>
          </cell>
          <cell r="C85" t="str">
            <v>蔡泽锴</v>
          </cell>
          <cell r="R85">
            <v>0</v>
          </cell>
          <cell r="S85">
            <v>0</v>
          </cell>
          <cell r="T85">
            <v>20</v>
          </cell>
        </row>
        <row r="86">
          <cell r="A86">
            <v>81</v>
          </cell>
          <cell r="B86" t="str">
            <v>水利</v>
          </cell>
          <cell r="C86" t="str">
            <v>林冬萍</v>
          </cell>
          <cell r="R86">
            <v>0</v>
          </cell>
          <cell r="S86">
            <v>0</v>
          </cell>
          <cell r="T86">
            <v>20</v>
          </cell>
        </row>
        <row r="87">
          <cell r="A87">
            <v>82</v>
          </cell>
          <cell r="B87" t="str">
            <v>水利</v>
          </cell>
          <cell r="C87" t="str">
            <v>李灿彬</v>
          </cell>
          <cell r="R87">
            <v>0</v>
          </cell>
          <cell r="S87">
            <v>0</v>
          </cell>
          <cell r="T87">
            <v>20</v>
          </cell>
        </row>
        <row r="88">
          <cell r="A88">
            <v>83</v>
          </cell>
          <cell r="B88" t="str">
            <v>水利</v>
          </cell>
          <cell r="C88" t="str">
            <v>黄玉意</v>
          </cell>
          <cell r="R88">
            <v>0</v>
          </cell>
          <cell r="S88">
            <v>0</v>
          </cell>
          <cell r="T88">
            <v>20</v>
          </cell>
        </row>
        <row r="89">
          <cell r="A89">
            <v>84</v>
          </cell>
          <cell r="B89" t="str">
            <v>生态环境</v>
          </cell>
          <cell r="C89" t="str">
            <v>冯吉燕</v>
          </cell>
          <cell r="R89">
            <v>0</v>
          </cell>
          <cell r="S89">
            <v>0</v>
          </cell>
          <cell r="T89">
            <v>20</v>
          </cell>
        </row>
        <row r="90">
          <cell r="A90">
            <v>85</v>
          </cell>
          <cell r="B90" t="str">
            <v>生态环境</v>
          </cell>
          <cell r="C90" t="str">
            <v>龚德志</v>
          </cell>
          <cell r="R90">
            <v>0</v>
          </cell>
          <cell r="S90">
            <v>0</v>
          </cell>
          <cell r="T90">
            <v>20</v>
          </cell>
        </row>
        <row r="91">
          <cell r="A91">
            <v>86</v>
          </cell>
          <cell r="B91" t="str">
            <v>生态环境</v>
          </cell>
          <cell r="C91" t="str">
            <v>魏强</v>
          </cell>
          <cell r="R91">
            <v>0</v>
          </cell>
          <cell r="S91">
            <v>0</v>
          </cell>
          <cell r="T91">
            <v>20</v>
          </cell>
        </row>
        <row r="92">
          <cell r="A92">
            <v>87</v>
          </cell>
          <cell r="B92" t="str">
            <v>生态环境</v>
          </cell>
          <cell r="C92" t="str">
            <v>张金典</v>
          </cell>
          <cell r="R92">
            <v>0</v>
          </cell>
          <cell r="S92">
            <v>0</v>
          </cell>
          <cell r="T92">
            <v>20</v>
          </cell>
        </row>
        <row r="93">
          <cell r="A93">
            <v>88</v>
          </cell>
          <cell r="B93" t="str">
            <v>生态环境</v>
          </cell>
          <cell r="C93" t="str">
            <v>李连欢</v>
          </cell>
          <cell r="R93">
            <v>0</v>
          </cell>
          <cell r="S93">
            <v>0</v>
          </cell>
          <cell r="T93">
            <v>20</v>
          </cell>
        </row>
        <row r="94">
          <cell r="A94">
            <v>89</v>
          </cell>
          <cell r="B94" t="str">
            <v>人防</v>
          </cell>
          <cell r="C94" t="str">
            <v>林廷镇</v>
          </cell>
          <cell r="R94">
            <v>0</v>
          </cell>
          <cell r="S94">
            <v>0</v>
          </cell>
          <cell r="T94">
            <v>20</v>
          </cell>
        </row>
        <row r="95">
          <cell r="A95">
            <v>90</v>
          </cell>
          <cell r="B95" t="str">
            <v>人防</v>
          </cell>
          <cell r="C95" t="str">
            <v>苏冬波</v>
          </cell>
          <cell r="R95">
            <v>0</v>
          </cell>
          <cell r="S95">
            <v>0</v>
          </cell>
          <cell r="T95">
            <v>20</v>
          </cell>
        </row>
        <row r="96">
          <cell r="A96">
            <v>91</v>
          </cell>
          <cell r="B96" t="str">
            <v>公安出入境</v>
          </cell>
          <cell r="C96" t="str">
            <v>龚晶莹</v>
          </cell>
          <cell r="R96">
            <v>0</v>
          </cell>
          <cell r="S96">
            <v>0</v>
          </cell>
          <cell r="T96">
            <v>20</v>
          </cell>
        </row>
        <row r="97">
          <cell r="A97">
            <v>92</v>
          </cell>
          <cell r="B97" t="str">
            <v>公安出入境</v>
          </cell>
          <cell r="C97" t="str">
            <v>傅汉阳</v>
          </cell>
          <cell r="R97">
            <v>0</v>
          </cell>
          <cell r="S97">
            <v>0</v>
          </cell>
          <cell r="T97">
            <v>20</v>
          </cell>
        </row>
        <row r="98">
          <cell r="A98">
            <v>93</v>
          </cell>
          <cell r="B98" t="str">
            <v>公安出入境</v>
          </cell>
          <cell r="C98" t="str">
            <v>尤丽超</v>
          </cell>
          <cell r="R98">
            <v>0</v>
          </cell>
          <cell r="S98">
            <v>0</v>
          </cell>
          <cell r="T98">
            <v>20</v>
          </cell>
        </row>
        <row r="99">
          <cell r="A99">
            <v>94</v>
          </cell>
          <cell r="B99" t="str">
            <v>公安出入境</v>
          </cell>
          <cell r="C99" t="str">
            <v>吴美月</v>
          </cell>
          <cell r="R99">
            <v>0</v>
          </cell>
          <cell r="S99">
            <v>0</v>
          </cell>
          <cell r="T99">
            <v>20</v>
          </cell>
        </row>
        <row r="100">
          <cell r="A100">
            <v>95</v>
          </cell>
          <cell r="B100" t="str">
            <v>公安出入境</v>
          </cell>
          <cell r="C100" t="str">
            <v>郑光焰</v>
          </cell>
          <cell r="R100">
            <v>0</v>
          </cell>
          <cell r="S100">
            <v>0</v>
          </cell>
          <cell r="T100">
            <v>20</v>
          </cell>
        </row>
        <row r="101">
          <cell r="A101">
            <v>96</v>
          </cell>
          <cell r="B101" t="str">
            <v>公安出入境</v>
          </cell>
          <cell r="C101" t="str">
            <v>龚燕平</v>
          </cell>
          <cell r="R101">
            <v>0</v>
          </cell>
          <cell r="S101">
            <v>0</v>
          </cell>
          <cell r="T101">
            <v>20</v>
          </cell>
        </row>
        <row r="102">
          <cell r="A102">
            <v>97</v>
          </cell>
          <cell r="B102" t="str">
            <v>公安出入境</v>
          </cell>
          <cell r="C102" t="str">
            <v>吴艳敏</v>
          </cell>
          <cell r="R102">
            <v>0</v>
          </cell>
          <cell r="S102">
            <v>0</v>
          </cell>
          <cell r="T102">
            <v>20</v>
          </cell>
        </row>
        <row r="103">
          <cell r="A103">
            <v>98</v>
          </cell>
          <cell r="B103" t="str">
            <v>公安出入境</v>
          </cell>
          <cell r="C103" t="str">
            <v>洪金花</v>
          </cell>
          <cell r="R103">
            <v>0</v>
          </cell>
          <cell r="S103">
            <v>0</v>
          </cell>
          <cell r="T103">
            <v>20</v>
          </cell>
        </row>
        <row r="104">
          <cell r="A104">
            <v>99</v>
          </cell>
          <cell r="B104" t="str">
            <v>公安出入境</v>
          </cell>
          <cell r="C104" t="str">
            <v>连岚虹</v>
          </cell>
          <cell r="R104">
            <v>0</v>
          </cell>
          <cell r="S104">
            <v>0</v>
          </cell>
          <cell r="T104">
            <v>20</v>
          </cell>
        </row>
        <row r="105">
          <cell r="A105">
            <v>100</v>
          </cell>
          <cell r="B105" t="str">
            <v>公安出入境</v>
          </cell>
          <cell r="C105" t="str">
            <v>曾远莲</v>
          </cell>
          <cell r="R105">
            <v>0</v>
          </cell>
          <cell r="S105">
            <v>0</v>
          </cell>
          <cell r="T105">
            <v>20</v>
          </cell>
        </row>
        <row r="106">
          <cell r="A106">
            <v>101</v>
          </cell>
          <cell r="B106" t="str">
            <v>公安出入境</v>
          </cell>
          <cell r="C106" t="str">
            <v>吴婷婷</v>
          </cell>
          <cell r="R106">
            <v>0</v>
          </cell>
          <cell r="S106">
            <v>0</v>
          </cell>
          <cell r="T106">
            <v>20</v>
          </cell>
        </row>
        <row r="107">
          <cell r="A107">
            <v>102</v>
          </cell>
          <cell r="B107" t="str">
            <v>医保</v>
          </cell>
          <cell r="C107" t="str">
            <v>吴炎福</v>
          </cell>
          <cell r="R107">
            <v>0</v>
          </cell>
          <cell r="S107">
            <v>0</v>
          </cell>
          <cell r="T107">
            <v>20</v>
          </cell>
        </row>
        <row r="108">
          <cell r="A108">
            <v>103</v>
          </cell>
          <cell r="B108" t="str">
            <v>医保</v>
          </cell>
          <cell r="C108" t="str">
            <v>蔡振雄</v>
          </cell>
          <cell r="R108">
            <v>0</v>
          </cell>
          <cell r="S108">
            <v>0</v>
          </cell>
          <cell r="T108">
            <v>20</v>
          </cell>
        </row>
        <row r="109">
          <cell r="A109">
            <v>104</v>
          </cell>
          <cell r="B109" t="str">
            <v>医保</v>
          </cell>
          <cell r="C109" t="str">
            <v>李志辉</v>
          </cell>
          <cell r="R109">
            <v>0</v>
          </cell>
          <cell r="S109">
            <v>0</v>
          </cell>
          <cell r="T109">
            <v>20</v>
          </cell>
        </row>
        <row r="110">
          <cell r="A110">
            <v>105</v>
          </cell>
          <cell r="B110" t="str">
            <v>医保</v>
          </cell>
          <cell r="C110" t="str">
            <v>许照红</v>
          </cell>
          <cell r="R110">
            <v>0</v>
          </cell>
          <cell r="S110">
            <v>0</v>
          </cell>
          <cell r="T110">
            <v>20</v>
          </cell>
        </row>
        <row r="111">
          <cell r="A111">
            <v>106</v>
          </cell>
          <cell r="B111" t="str">
            <v>医保</v>
          </cell>
          <cell r="C111" t="str">
            <v>张雅思</v>
          </cell>
          <cell r="R111">
            <v>0</v>
          </cell>
          <cell r="S111">
            <v>0</v>
          </cell>
          <cell r="T111">
            <v>20</v>
          </cell>
        </row>
        <row r="112">
          <cell r="A112">
            <v>107</v>
          </cell>
          <cell r="B112" t="str">
            <v>医保</v>
          </cell>
          <cell r="C112" t="str">
            <v>施如岚</v>
          </cell>
          <cell r="R112">
            <v>0</v>
          </cell>
          <cell r="S112">
            <v>0</v>
          </cell>
          <cell r="T112">
            <v>20</v>
          </cell>
        </row>
        <row r="113">
          <cell r="A113">
            <v>108</v>
          </cell>
          <cell r="B113" t="str">
            <v>医保</v>
          </cell>
          <cell r="C113" t="str">
            <v>许汶汶</v>
          </cell>
          <cell r="R113">
            <v>0</v>
          </cell>
          <cell r="S113">
            <v>0</v>
          </cell>
          <cell r="T113">
            <v>20</v>
          </cell>
        </row>
        <row r="114">
          <cell r="A114">
            <v>109</v>
          </cell>
          <cell r="B114" t="str">
            <v>医保</v>
          </cell>
          <cell r="C114" t="str">
            <v>吴灿根</v>
          </cell>
          <cell r="R114">
            <v>0</v>
          </cell>
          <cell r="S114">
            <v>0</v>
          </cell>
          <cell r="T114">
            <v>20</v>
          </cell>
        </row>
        <row r="115">
          <cell r="A115">
            <v>110</v>
          </cell>
          <cell r="B115" t="str">
            <v>医保</v>
          </cell>
          <cell r="C115" t="str">
            <v>詹伟珍</v>
          </cell>
          <cell r="R115">
            <v>0</v>
          </cell>
          <cell r="S115">
            <v>0</v>
          </cell>
          <cell r="T115">
            <v>20</v>
          </cell>
        </row>
        <row r="116">
          <cell r="A116">
            <v>111</v>
          </cell>
          <cell r="B116" t="str">
            <v>医保</v>
          </cell>
          <cell r="C116" t="str">
            <v>曾芬芳</v>
          </cell>
          <cell r="R116">
            <v>0</v>
          </cell>
          <cell r="S116">
            <v>0</v>
          </cell>
          <cell r="T116">
            <v>20</v>
          </cell>
        </row>
        <row r="117">
          <cell r="A117">
            <v>112</v>
          </cell>
          <cell r="B117" t="str">
            <v>医保</v>
          </cell>
          <cell r="C117" t="str">
            <v>曾华颖</v>
          </cell>
          <cell r="R117">
            <v>0</v>
          </cell>
          <cell r="S117">
            <v>0</v>
          </cell>
          <cell r="T117">
            <v>20</v>
          </cell>
        </row>
        <row r="118">
          <cell r="A118">
            <v>113</v>
          </cell>
          <cell r="B118" t="str">
            <v>医保</v>
          </cell>
          <cell r="C118" t="str">
            <v>傅恒宇</v>
          </cell>
          <cell r="R118">
            <v>0</v>
          </cell>
          <cell r="S118">
            <v>0</v>
          </cell>
          <cell r="T118">
            <v>20</v>
          </cell>
        </row>
        <row r="119">
          <cell r="A119">
            <v>114</v>
          </cell>
          <cell r="B119" t="str">
            <v>医保</v>
          </cell>
          <cell r="C119" t="str">
            <v>黄少蓉</v>
          </cell>
          <cell r="R119">
            <v>0</v>
          </cell>
          <cell r="S119">
            <v>0</v>
          </cell>
          <cell r="T119">
            <v>20</v>
          </cell>
        </row>
        <row r="120">
          <cell r="A120">
            <v>115</v>
          </cell>
          <cell r="B120" t="str">
            <v>医保</v>
          </cell>
          <cell r="C120" t="str">
            <v>柯思瀛</v>
          </cell>
          <cell r="R120">
            <v>0</v>
          </cell>
          <cell r="S120">
            <v>0</v>
          </cell>
          <cell r="T120">
            <v>20</v>
          </cell>
        </row>
        <row r="121">
          <cell r="A121">
            <v>116</v>
          </cell>
          <cell r="B121" t="str">
            <v>医保</v>
          </cell>
          <cell r="C121" t="str">
            <v>陆丽君</v>
          </cell>
          <cell r="R121">
            <v>0</v>
          </cell>
          <cell r="S121">
            <v>0</v>
          </cell>
          <cell r="T121">
            <v>20</v>
          </cell>
        </row>
        <row r="122">
          <cell r="A122">
            <v>117</v>
          </cell>
          <cell r="B122" t="str">
            <v>医保</v>
          </cell>
          <cell r="C122" t="str">
            <v>邱丽红</v>
          </cell>
          <cell r="J122">
            <v>2</v>
          </cell>
          <cell r="K122">
            <v>1</v>
          </cell>
          <cell r="R122">
            <v>2</v>
          </cell>
          <cell r="S122">
            <v>1</v>
          </cell>
          <cell r="T122">
            <v>19</v>
          </cell>
        </row>
        <row r="123">
          <cell r="A123">
            <v>118</v>
          </cell>
          <cell r="B123" t="str">
            <v>医保</v>
          </cell>
          <cell r="C123" t="str">
            <v>王译旌</v>
          </cell>
          <cell r="R123">
            <v>0</v>
          </cell>
          <cell r="S123">
            <v>0</v>
          </cell>
          <cell r="T123">
            <v>20</v>
          </cell>
        </row>
        <row r="124">
          <cell r="A124">
            <v>119</v>
          </cell>
          <cell r="B124" t="str">
            <v>医保</v>
          </cell>
          <cell r="C124" t="str">
            <v>许珍妮</v>
          </cell>
          <cell r="R124">
            <v>0</v>
          </cell>
          <cell r="S124">
            <v>0</v>
          </cell>
          <cell r="T124">
            <v>20</v>
          </cell>
        </row>
        <row r="125">
          <cell r="A125">
            <v>120</v>
          </cell>
          <cell r="B125" t="str">
            <v>医保</v>
          </cell>
          <cell r="C125" t="str">
            <v>颜丹妮</v>
          </cell>
          <cell r="R125">
            <v>0</v>
          </cell>
          <cell r="S125">
            <v>0</v>
          </cell>
          <cell r="T125">
            <v>20</v>
          </cell>
        </row>
        <row r="126">
          <cell r="A126">
            <v>121</v>
          </cell>
          <cell r="B126" t="str">
            <v>医保</v>
          </cell>
          <cell r="C126" t="str">
            <v>庄铭俊</v>
          </cell>
          <cell r="R126">
            <v>0</v>
          </cell>
          <cell r="S126">
            <v>0</v>
          </cell>
          <cell r="T126">
            <v>20</v>
          </cell>
        </row>
        <row r="127">
          <cell r="A127">
            <v>122</v>
          </cell>
          <cell r="B127" t="str">
            <v>人社</v>
          </cell>
          <cell r="C127" t="str">
            <v>赖诗晓</v>
          </cell>
          <cell r="R127">
            <v>0</v>
          </cell>
          <cell r="S127">
            <v>0</v>
          </cell>
          <cell r="T127">
            <v>20</v>
          </cell>
        </row>
        <row r="128">
          <cell r="A128">
            <v>123</v>
          </cell>
          <cell r="B128" t="str">
            <v>人社</v>
          </cell>
          <cell r="C128" t="str">
            <v>肖婷婷</v>
          </cell>
          <cell r="R128">
            <v>0</v>
          </cell>
          <cell r="S128">
            <v>0</v>
          </cell>
          <cell r="T128">
            <v>20</v>
          </cell>
        </row>
        <row r="129">
          <cell r="A129">
            <v>124</v>
          </cell>
          <cell r="B129" t="str">
            <v>人社</v>
          </cell>
          <cell r="C129" t="str">
            <v>阮菊香</v>
          </cell>
          <cell r="R129">
            <v>0</v>
          </cell>
          <cell r="S129">
            <v>0</v>
          </cell>
          <cell r="T129">
            <v>20</v>
          </cell>
        </row>
        <row r="130">
          <cell r="A130">
            <v>125</v>
          </cell>
          <cell r="B130" t="str">
            <v>人社</v>
          </cell>
          <cell r="C130" t="str">
            <v>杨小萍</v>
          </cell>
          <cell r="R130">
            <v>0</v>
          </cell>
          <cell r="S130">
            <v>0</v>
          </cell>
          <cell r="T130">
            <v>20</v>
          </cell>
        </row>
        <row r="131">
          <cell r="A131">
            <v>126</v>
          </cell>
          <cell r="B131" t="str">
            <v>人社</v>
          </cell>
          <cell r="C131" t="str">
            <v>吴春阳</v>
          </cell>
          <cell r="R131">
            <v>0</v>
          </cell>
          <cell r="S131">
            <v>0</v>
          </cell>
          <cell r="T131">
            <v>20</v>
          </cell>
        </row>
        <row r="132">
          <cell r="A132">
            <v>127</v>
          </cell>
          <cell r="B132" t="str">
            <v>人社</v>
          </cell>
          <cell r="C132" t="str">
            <v>蔡庆伟</v>
          </cell>
          <cell r="R132">
            <v>0</v>
          </cell>
          <cell r="S132">
            <v>0</v>
          </cell>
          <cell r="T132">
            <v>20</v>
          </cell>
        </row>
        <row r="133">
          <cell r="A133">
            <v>128</v>
          </cell>
          <cell r="B133" t="str">
            <v>人社</v>
          </cell>
          <cell r="C133" t="str">
            <v>洪清严</v>
          </cell>
          <cell r="R133">
            <v>0</v>
          </cell>
          <cell r="S133">
            <v>0</v>
          </cell>
          <cell r="T133">
            <v>20</v>
          </cell>
        </row>
        <row r="134">
          <cell r="A134">
            <v>129</v>
          </cell>
          <cell r="B134" t="str">
            <v>人社</v>
          </cell>
          <cell r="C134" t="str">
            <v>蔡明照</v>
          </cell>
          <cell r="R134">
            <v>0</v>
          </cell>
          <cell r="S134">
            <v>0</v>
          </cell>
          <cell r="T134">
            <v>20</v>
          </cell>
        </row>
        <row r="135">
          <cell r="A135">
            <v>130</v>
          </cell>
          <cell r="B135" t="str">
            <v>人社</v>
          </cell>
          <cell r="C135" t="str">
            <v>蔡惠珠</v>
          </cell>
          <cell r="R135">
            <v>0</v>
          </cell>
          <cell r="S135">
            <v>0</v>
          </cell>
          <cell r="T135">
            <v>20</v>
          </cell>
        </row>
        <row r="136">
          <cell r="A136">
            <v>131</v>
          </cell>
          <cell r="B136" t="str">
            <v>人社</v>
          </cell>
          <cell r="C136" t="str">
            <v>黄美晒</v>
          </cell>
          <cell r="R136">
            <v>0</v>
          </cell>
          <cell r="S136">
            <v>0</v>
          </cell>
          <cell r="T136">
            <v>20</v>
          </cell>
        </row>
        <row r="137">
          <cell r="A137">
            <v>132</v>
          </cell>
          <cell r="B137" t="str">
            <v>人社</v>
          </cell>
          <cell r="C137" t="str">
            <v>林曼雅</v>
          </cell>
          <cell r="R137">
            <v>0</v>
          </cell>
          <cell r="S137">
            <v>0</v>
          </cell>
          <cell r="T137">
            <v>20</v>
          </cell>
        </row>
        <row r="138">
          <cell r="A138">
            <v>133</v>
          </cell>
          <cell r="B138" t="str">
            <v>人社</v>
          </cell>
          <cell r="C138" t="str">
            <v>林娜婷</v>
          </cell>
          <cell r="R138">
            <v>0</v>
          </cell>
          <cell r="S138">
            <v>0</v>
          </cell>
          <cell r="T138">
            <v>20</v>
          </cell>
        </row>
        <row r="139">
          <cell r="A139">
            <v>134</v>
          </cell>
          <cell r="B139" t="str">
            <v>人社</v>
          </cell>
          <cell r="C139" t="str">
            <v>林煊阳</v>
          </cell>
          <cell r="R139">
            <v>0</v>
          </cell>
          <cell r="S139">
            <v>0</v>
          </cell>
          <cell r="T139">
            <v>20</v>
          </cell>
        </row>
        <row r="140">
          <cell r="A140">
            <v>135</v>
          </cell>
          <cell r="B140" t="str">
            <v>人社</v>
          </cell>
          <cell r="C140" t="str">
            <v>邵丽堀</v>
          </cell>
          <cell r="R140">
            <v>0</v>
          </cell>
          <cell r="S140">
            <v>0</v>
          </cell>
          <cell r="T140">
            <v>20</v>
          </cell>
        </row>
        <row r="141">
          <cell r="A141">
            <v>136</v>
          </cell>
          <cell r="B141" t="str">
            <v>人社</v>
          </cell>
          <cell r="C141" t="str">
            <v>苏文川</v>
          </cell>
          <cell r="R141">
            <v>0</v>
          </cell>
          <cell r="S141">
            <v>0</v>
          </cell>
          <cell r="T141">
            <v>20</v>
          </cell>
        </row>
        <row r="142">
          <cell r="A142">
            <v>137</v>
          </cell>
          <cell r="B142" t="str">
            <v>人社</v>
          </cell>
          <cell r="C142" t="str">
            <v>万晟</v>
          </cell>
          <cell r="R142">
            <v>0</v>
          </cell>
          <cell r="S142">
            <v>0</v>
          </cell>
          <cell r="T142">
            <v>20</v>
          </cell>
        </row>
        <row r="143">
          <cell r="A143">
            <v>138</v>
          </cell>
          <cell r="B143" t="str">
            <v>人社</v>
          </cell>
          <cell r="C143" t="str">
            <v>王乌美</v>
          </cell>
          <cell r="R143">
            <v>0</v>
          </cell>
          <cell r="S143">
            <v>0</v>
          </cell>
          <cell r="T143">
            <v>20</v>
          </cell>
        </row>
        <row r="144">
          <cell r="A144">
            <v>139</v>
          </cell>
          <cell r="B144" t="str">
            <v>人社</v>
          </cell>
          <cell r="C144" t="str">
            <v>陈俊雄</v>
          </cell>
          <cell r="R144">
            <v>0</v>
          </cell>
          <cell r="S144">
            <v>0</v>
          </cell>
          <cell r="T144">
            <v>20</v>
          </cell>
        </row>
        <row r="145">
          <cell r="A145">
            <v>140</v>
          </cell>
          <cell r="B145" t="str">
            <v>人社</v>
          </cell>
          <cell r="C145" t="str">
            <v>陈松林</v>
          </cell>
          <cell r="J145">
            <v>1</v>
          </cell>
          <cell r="K145">
            <v>0.5</v>
          </cell>
          <cell r="R145">
            <v>1</v>
          </cell>
          <cell r="S145">
            <v>0.5</v>
          </cell>
          <cell r="T145">
            <v>19.5</v>
          </cell>
        </row>
        <row r="146">
          <cell r="A146">
            <v>141</v>
          </cell>
          <cell r="B146" t="str">
            <v>人社</v>
          </cell>
          <cell r="C146" t="str">
            <v>陈园冰</v>
          </cell>
          <cell r="R146">
            <v>0</v>
          </cell>
          <cell r="S146">
            <v>0</v>
          </cell>
          <cell r="T146">
            <v>20</v>
          </cell>
        </row>
        <row r="147">
          <cell r="A147">
            <v>142</v>
          </cell>
          <cell r="B147" t="str">
            <v>人社</v>
          </cell>
          <cell r="C147" t="str">
            <v>黄锦焕</v>
          </cell>
          <cell r="R147">
            <v>0</v>
          </cell>
          <cell r="S147">
            <v>0</v>
          </cell>
          <cell r="T147">
            <v>20</v>
          </cell>
        </row>
        <row r="148">
          <cell r="A148">
            <v>143</v>
          </cell>
          <cell r="B148" t="str">
            <v>人社</v>
          </cell>
          <cell r="C148" t="str">
            <v>柯燕玲</v>
          </cell>
          <cell r="R148">
            <v>0</v>
          </cell>
          <cell r="S148">
            <v>0</v>
          </cell>
          <cell r="T148">
            <v>20</v>
          </cell>
        </row>
        <row r="149">
          <cell r="A149">
            <v>144</v>
          </cell>
          <cell r="B149" t="str">
            <v>人社</v>
          </cell>
          <cell r="C149" t="str">
            <v>李琳</v>
          </cell>
          <cell r="R149">
            <v>0</v>
          </cell>
          <cell r="S149">
            <v>0</v>
          </cell>
          <cell r="T149">
            <v>20</v>
          </cell>
        </row>
        <row r="150">
          <cell r="A150">
            <v>145</v>
          </cell>
          <cell r="B150" t="str">
            <v>人社</v>
          </cell>
          <cell r="C150" t="str">
            <v>李露</v>
          </cell>
          <cell r="J150">
            <v>1</v>
          </cell>
          <cell r="K150">
            <v>0.5</v>
          </cell>
          <cell r="R150">
            <v>1</v>
          </cell>
          <cell r="S150">
            <v>0.5</v>
          </cell>
          <cell r="T150">
            <v>19.5</v>
          </cell>
        </row>
        <row r="151">
          <cell r="A151">
            <v>146</v>
          </cell>
          <cell r="B151" t="str">
            <v>人社</v>
          </cell>
          <cell r="C151" t="str">
            <v>刘基焕</v>
          </cell>
          <cell r="R151">
            <v>0</v>
          </cell>
          <cell r="S151">
            <v>0</v>
          </cell>
          <cell r="T151">
            <v>20</v>
          </cell>
        </row>
        <row r="152">
          <cell r="A152">
            <v>147</v>
          </cell>
          <cell r="B152" t="str">
            <v>人社</v>
          </cell>
          <cell r="C152" t="str">
            <v>潘青云</v>
          </cell>
          <cell r="R152">
            <v>0</v>
          </cell>
          <cell r="S152">
            <v>0</v>
          </cell>
          <cell r="T152">
            <v>20</v>
          </cell>
        </row>
        <row r="153">
          <cell r="A153">
            <v>148</v>
          </cell>
          <cell r="B153" t="str">
            <v>人社</v>
          </cell>
          <cell r="C153" t="str">
            <v>吴婉妮</v>
          </cell>
          <cell r="R153">
            <v>0</v>
          </cell>
          <cell r="S153">
            <v>0</v>
          </cell>
          <cell r="T153">
            <v>20</v>
          </cell>
        </row>
        <row r="154">
          <cell r="A154">
            <v>149</v>
          </cell>
          <cell r="B154" t="str">
            <v>人社</v>
          </cell>
          <cell r="C154" t="str">
            <v>许幼婷</v>
          </cell>
          <cell r="R154">
            <v>0</v>
          </cell>
          <cell r="S154">
            <v>0</v>
          </cell>
          <cell r="T154">
            <v>20</v>
          </cell>
        </row>
        <row r="155">
          <cell r="A155">
            <v>150</v>
          </cell>
          <cell r="B155" t="str">
            <v>人社</v>
          </cell>
          <cell r="C155" t="str">
            <v>张丹玲</v>
          </cell>
          <cell r="R155">
            <v>0</v>
          </cell>
          <cell r="S155">
            <v>0</v>
          </cell>
          <cell r="T155">
            <v>20</v>
          </cell>
        </row>
        <row r="156">
          <cell r="A156">
            <v>151</v>
          </cell>
          <cell r="B156" t="str">
            <v>人社</v>
          </cell>
          <cell r="C156" t="str">
            <v>张培莹</v>
          </cell>
          <cell r="R156">
            <v>0</v>
          </cell>
          <cell r="S156">
            <v>0</v>
          </cell>
          <cell r="T156">
            <v>20</v>
          </cell>
        </row>
        <row r="157">
          <cell r="A157">
            <v>152</v>
          </cell>
          <cell r="B157" t="str">
            <v>人社</v>
          </cell>
          <cell r="C157" t="str">
            <v>张晴晴</v>
          </cell>
          <cell r="R157">
            <v>0</v>
          </cell>
          <cell r="S157">
            <v>0</v>
          </cell>
          <cell r="T157">
            <v>20</v>
          </cell>
        </row>
        <row r="158">
          <cell r="A158">
            <v>153</v>
          </cell>
          <cell r="B158" t="str">
            <v>人社</v>
          </cell>
          <cell r="C158" t="str">
            <v>张烨</v>
          </cell>
          <cell r="R158">
            <v>0</v>
          </cell>
          <cell r="S158">
            <v>0</v>
          </cell>
          <cell r="T158">
            <v>20</v>
          </cell>
        </row>
        <row r="159">
          <cell r="A159">
            <v>154</v>
          </cell>
          <cell r="B159" t="str">
            <v>人社</v>
          </cell>
          <cell r="C159" t="str">
            <v>郑萍萍</v>
          </cell>
          <cell r="R159">
            <v>0</v>
          </cell>
          <cell r="S159">
            <v>0</v>
          </cell>
          <cell r="T159">
            <v>20</v>
          </cell>
        </row>
        <row r="160">
          <cell r="A160">
            <v>155</v>
          </cell>
          <cell r="B160" t="str">
            <v>人社</v>
          </cell>
          <cell r="C160" t="str">
            <v>庄丁超</v>
          </cell>
          <cell r="R160">
            <v>0</v>
          </cell>
          <cell r="S160">
            <v>0</v>
          </cell>
          <cell r="T160">
            <v>20</v>
          </cell>
        </row>
        <row r="161">
          <cell r="A161">
            <v>156</v>
          </cell>
          <cell r="B161" t="str">
            <v>税务</v>
          </cell>
          <cell r="C161" t="str">
            <v>尤志贤</v>
          </cell>
          <cell r="R161">
            <v>0</v>
          </cell>
          <cell r="S161">
            <v>0</v>
          </cell>
          <cell r="T161">
            <v>20</v>
          </cell>
        </row>
        <row r="162">
          <cell r="A162">
            <v>157</v>
          </cell>
          <cell r="B162" t="str">
            <v>税务</v>
          </cell>
          <cell r="C162" t="str">
            <v>陈芳伟</v>
          </cell>
          <cell r="R162">
            <v>0</v>
          </cell>
          <cell r="S162">
            <v>0</v>
          </cell>
          <cell r="T162">
            <v>20</v>
          </cell>
        </row>
        <row r="163">
          <cell r="A163">
            <v>158</v>
          </cell>
          <cell r="B163" t="str">
            <v>税务</v>
          </cell>
          <cell r="C163" t="str">
            <v>陈佳丽</v>
          </cell>
          <cell r="R163">
            <v>0</v>
          </cell>
          <cell r="S163">
            <v>0</v>
          </cell>
          <cell r="T163">
            <v>20</v>
          </cell>
        </row>
        <row r="164">
          <cell r="A164">
            <v>159</v>
          </cell>
          <cell r="B164" t="str">
            <v>税务</v>
          </cell>
          <cell r="C164" t="str">
            <v>陈诗佳</v>
          </cell>
          <cell r="R164">
            <v>0</v>
          </cell>
          <cell r="S164">
            <v>0</v>
          </cell>
          <cell r="T164">
            <v>20</v>
          </cell>
        </row>
        <row r="165">
          <cell r="A165">
            <v>160</v>
          </cell>
          <cell r="B165" t="str">
            <v>税务</v>
          </cell>
          <cell r="C165" t="str">
            <v>杜葳葳</v>
          </cell>
          <cell r="R165">
            <v>0</v>
          </cell>
          <cell r="S165">
            <v>0</v>
          </cell>
          <cell r="T165">
            <v>20</v>
          </cell>
        </row>
        <row r="166">
          <cell r="A166">
            <v>161</v>
          </cell>
          <cell r="B166" t="str">
            <v>税务</v>
          </cell>
          <cell r="C166" t="str">
            <v>傅撷颖</v>
          </cell>
          <cell r="R166">
            <v>0</v>
          </cell>
          <cell r="S166">
            <v>0</v>
          </cell>
          <cell r="T166">
            <v>20</v>
          </cell>
        </row>
        <row r="167">
          <cell r="A167">
            <v>162</v>
          </cell>
          <cell r="B167" t="str">
            <v>税务</v>
          </cell>
          <cell r="C167" t="str">
            <v>郭凌梅</v>
          </cell>
          <cell r="R167">
            <v>0</v>
          </cell>
          <cell r="S167">
            <v>0</v>
          </cell>
          <cell r="T167">
            <v>20</v>
          </cell>
        </row>
        <row r="168">
          <cell r="A168">
            <v>163</v>
          </cell>
          <cell r="B168" t="str">
            <v>税务</v>
          </cell>
          <cell r="C168" t="str">
            <v>何晓玲</v>
          </cell>
          <cell r="R168">
            <v>0</v>
          </cell>
          <cell r="S168">
            <v>0</v>
          </cell>
          <cell r="T168">
            <v>20</v>
          </cell>
        </row>
        <row r="169">
          <cell r="A169">
            <v>164</v>
          </cell>
          <cell r="B169" t="str">
            <v>税务</v>
          </cell>
          <cell r="C169" t="str">
            <v>黄可馨</v>
          </cell>
          <cell r="R169">
            <v>0</v>
          </cell>
          <cell r="S169">
            <v>0</v>
          </cell>
          <cell r="T169">
            <v>20</v>
          </cell>
        </row>
        <row r="170">
          <cell r="A170">
            <v>165</v>
          </cell>
          <cell r="B170" t="str">
            <v>税务</v>
          </cell>
          <cell r="C170" t="str">
            <v>黄美娜</v>
          </cell>
          <cell r="R170">
            <v>0</v>
          </cell>
          <cell r="S170">
            <v>0</v>
          </cell>
          <cell r="T170">
            <v>20</v>
          </cell>
        </row>
        <row r="171">
          <cell r="A171">
            <v>166</v>
          </cell>
          <cell r="B171" t="str">
            <v>税务</v>
          </cell>
          <cell r="C171" t="str">
            <v>赖蓉蓉</v>
          </cell>
          <cell r="R171">
            <v>0</v>
          </cell>
          <cell r="S171">
            <v>0</v>
          </cell>
          <cell r="T171">
            <v>20</v>
          </cell>
        </row>
        <row r="172">
          <cell r="A172">
            <v>167</v>
          </cell>
          <cell r="B172" t="str">
            <v>税务</v>
          </cell>
          <cell r="C172" t="str">
            <v>林锟煌</v>
          </cell>
          <cell r="R172">
            <v>0</v>
          </cell>
          <cell r="S172">
            <v>0</v>
          </cell>
          <cell r="T172">
            <v>20</v>
          </cell>
        </row>
        <row r="173">
          <cell r="A173">
            <v>168</v>
          </cell>
          <cell r="B173" t="str">
            <v>税务</v>
          </cell>
          <cell r="C173" t="str">
            <v>林琳</v>
          </cell>
          <cell r="R173">
            <v>0</v>
          </cell>
          <cell r="S173">
            <v>0</v>
          </cell>
          <cell r="T173">
            <v>20</v>
          </cell>
        </row>
        <row r="174">
          <cell r="A174">
            <v>169</v>
          </cell>
          <cell r="B174" t="str">
            <v>税务</v>
          </cell>
          <cell r="C174" t="str">
            <v>毛娟文</v>
          </cell>
          <cell r="R174">
            <v>0</v>
          </cell>
          <cell r="S174">
            <v>0</v>
          </cell>
          <cell r="T174">
            <v>20</v>
          </cell>
        </row>
        <row r="175">
          <cell r="A175">
            <v>170</v>
          </cell>
          <cell r="B175" t="str">
            <v>税务</v>
          </cell>
          <cell r="C175" t="str">
            <v>邱晓瑜</v>
          </cell>
          <cell r="R175">
            <v>0</v>
          </cell>
          <cell r="S175">
            <v>0</v>
          </cell>
          <cell r="T175">
            <v>20</v>
          </cell>
        </row>
        <row r="176">
          <cell r="A176">
            <v>171</v>
          </cell>
          <cell r="B176" t="str">
            <v>税务</v>
          </cell>
          <cell r="C176" t="str">
            <v>汪汪月儿</v>
          </cell>
          <cell r="R176">
            <v>0</v>
          </cell>
          <cell r="S176">
            <v>0</v>
          </cell>
          <cell r="T176">
            <v>20</v>
          </cell>
        </row>
        <row r="177">
          <cell r="A177">
            <v>172</v>
          </cell>
          <cell r="B177" t="str">
            <v>税务</v>
          </cell>
          <cell r="C177" t="str">
            <v>王亚宁</v>
          </cell>
          <cell r="R177">
            <v>0</v>
          </cell>
          <cell r="S177">
            <v>0</v>
          </cell>
          <cell r="T177">
            <v>20</v>
          </cell>
        </row>
        <row r="178">
          <cell r="A178">
            <v>173</v>
          </cell>
          <cell r="B178" t="str">
            <v>税务</v>
          </cell>
          <cell r="C178" t="str">
            <v>翁子龙</v>
          </cell>
          <cell r="R178">
            <v>0</v>
          </cell>
          <cell r="S178">
            <v>0</v>
          </cell>
          <cell r="T178">
            <v>20</v>
          </cell>
        </row>
        <row r="179">
          <cell r="A179">
            <v>174</v>
          </cell>
          <cell r="B179" t="str">
            <v>税务</v>
          </cell>
          <cell r="C179" t="str">
            <v>谢伟涛</v>
          </cell>
          <cell r="R179">
            <v>0</v>
          </cell>
          <cell r="S179">
            <v>0</v>
          </cell>
          <cell r="T179">
            <v>20</v>
          </cell>
        </row>
        <row r="180">
          <cell r="A180">
            <v>175</v>
          </cell>
          <cell r="B180" t="str">
            <v>税务</v>
          </cell>
          <cell r="C180" t="str">
            <v>许育青</v>
          </cell>
          <cell r="R180">
            <v>0</v>
          </cell>
          <cell r="S180">
            <v>0</v>
          </cell>
          <cell r="T180">
            <v>20</v>
          </cell>
        </row>
        <row r="181">
          <cell r="A181">
            <v>176</v>
          </cell>
          <cell r="B181" t="str">
            <v>税务</v>
          </cell>
          <cell r="C181" t="str">
            <v>颜妍</v>
          </cell>
          <cell r="R181">
            <v>0</v>
          </cell>
          <cell r="S181">
            <v>0</v>
          </cell>
          <cell r="T181">
            <v>20</v>
          </cell>
        </row>
        <row r="182">
          <cell r="A182">
            <v>177</v>
          </cell>
          <cell r="B182" t="str">
            <v>税务</v>
          </cell>
          <cell r="C182" t="str">
            <v>杨闯</v>
          </cell>
          <cell r="R182">
            <v>0</v>
          </cell>
          <cell r="S182">
            <v>0</v>
          </cell>
          <cell r="T182">
            <v>20</v>
          </cell>
        </row>
        <row r="183">
          <cell r="A183">
            <v>178</v>
          </cell>
          <cell r="B183" t="str">
            <v>税务</v>
          </cell>
          <cell r="C183" t="str">
            <v>余凌霜</v>
          </cell>
          <cell r="R183">
            <v>0</v>
          </cell>
          <cell r="S183">
            <v>0</v>
          </cell>
          <cell r="T183">
            <v>20</v>
          </cell>
        </row>
        <row r="184">
          <cell r="A184">
            <v>179</v>
          </cell>
          <cell r="B184" t="str">
            <v>税务</v>
          </cell>
          <cell r="C184" t="str">
            <v>张佳欣</v>
          </cell>
          <cell r="R184">
            <v>0</v>
          </cell>
          <cell r="S184">
            <v>0</v>
          </cell>
          <cell r="T184">
            <v>20</v>
          </cell>
        </row>
        <row r="185">
          <cell r="A185">
            <v>180</v>
          </cell>
          <cell r="B185" t="str">
            <v>税务</v>
          </cell>
          <cell r="C185" t="str">
            <v>张真真</v>
          </cell>
          <cell r="R185">
            <v>0</v>
          </cell>
          <cell r="S185">
            <v>0</v>
          </cell>
          <cell r="T185">
            <v>20</v>
          </cell>
        </row>
        <row r="186">
          <cell r="A186">
            <v>181</v>
          </cell>
          <cell r="B186" t="str">
            <v>税务</v>
          </cell>
          <cell r="C186" t="str">
            <v>陈荔婷</v>
          </cell>
          <cell r="R186">
            <v>0</v>
          </cell>
          <cell r="S186">
            <v>0</v>
          </cell>
          <cell r="T186">
            <v>20</v>
          </cell>
        </row>
        <row r="187">
          <cell r="A187">
            <v>182</v>
          </cell>
          <cell r="B187" t="str">
            <v>税务</v>
          </cell>
          <cell r="C187" t="str">
            <v>蔡珊娜</v>
          </cell>
          <cell r="R187">
            <v>0</v>
          </cell>
          <cell r="S187">
            <v>0</v>
          </cell>
          <cell r="T187">
            <v>20</v>
          </cell>
        </row>
        <row r="188">
          <cell r="A188">
            <v>183</v>
          </cell>
          <cell r="B188" t="str">
            <v>税务</v>
          </cell>
          <cell r="C188" t="str">
            <v>蔡雅婷</v>
          </cell>
          <cell r="R188">
            <v>0</v>
          </cell>
          <cell r="S188">
            <v>0</v>
          </cell>
          <cell r="T188">
            <v>20</v>
          </cell>
        </row>
        <row r="189">
          <cell r="A189">
            <v>184</v>
          </cell>
          <cell r="B189" t="str">
            <v>税务</v>
          </cell>
          <cell r="C189" t="str">
            <v>蔡雅雯</v>
          </cell>
          <cell r="R189">
            <v>0</v>
          </cell>
          <cell r="S189">
            <v>0</v>
          </cell>
          <cell r="T189">
            <v>20</v>
          </cell>
        </row>
        <row r="190">
          <cell r="A190">
            <v>185</v>
          </cell>
          <cell r="B190" t="str">
            <v>税务</v>
          </cell>
          <cell r="C190" t="str">
            <v>蔡莹莹</v>
          </cell>
          <cell r="R190">
            <v>0</v>
          </cell>
          <cell r="S190">
            <v>0</v>
          </cell>
          <cell r="T190">
            <v>20</v>
          </cell>
        </row>
        <row r="191">
          <cell r="A191">
            <v>186</v>
          </cell>
          <cell r="B191" t="str">
            <v>税务</v>
          </cell>
          <cell r="C191" t="str">
            <v>陈彬彬</v>
          </cell>
          <cell r="R191">
            <v>0</v>
          </cell>
          <cell r="S191">
            <v>0</v>
          </cell>
          <cell r="T191">
            <v>20</v>
          </cell>
        </row>
        <row r="192">
          <cell r="A192">
            <v>187</v>
          </cell>
          <cell r="B192" t="str">
            <v>税务</v>
          </cell>
          <cell r="C192" t="str">
            <v>陈文博</v>
          </cell>
          <cell r="R192">
            <v>0</v>
          </cell>
          <cell r="S192">
            <v>0</v>
          </cell>
          <cell r="T192">
            <v>20</v>
          </cell>
        </row>
        <row r="193">
          <cell r="A193">
            <v>188</v>
          </cell>
          <cell r="B193" t="str">
            <v>税务</v>
          </cell>
          <cell r="C193" t="str">
            <v>陈秀鸿</v>
          </cell>
          <cell r="R193">
            <v>0</v>
          </cell>
          <cell r="S193">
            <v>0</v>
          </cell>
          <cell r="T193">
            <v>20</v>
          </cell>
        </row>
        <row r="194">
          <cell r="A194">
            <v>189</v>
          </cell>
          <cell r="B194" t="str">
            <v>税务</v>
          </cell>
          <cell r="C194" t="str">
            <v>陈燕</v>
          </cell>
          <cell r="R194">
            <v>0</v>
          </cell>
          <cell r="S194">
            <v>0</v>
          </cell>
          <cell r="T194">
            <v>20</v>
          </cell>
        </row>
        <row r="195">
          <cell r="A195">
            <v>190</v>
          </cell>
          <cell r="B195" t="str">
            <v>税务</v>
          </cell>
          <cell r="C195" t="str">
            <v>陈印呢</v>
          </cell>
          <cell r="R195">
            <v>0</v>
          </cell>
          <cell r="S195">
            <v>0</v>
          </cell>
          <cell r="T195">
            <v>20</v>
          </cell>
        </row>
        <row r="196">
          <cell r="A196">
            <v>191</v>
          </cell>
          <cell r="B196" t="str">
            <v>税务</v>
          </cell>
          <cell r="C196" t="str">
            <v>蒋丽茵</v>
          </cell>
          <cell r="R196">
            <v>0</v>
          </cell>
          <cell r="S196">
            <v>0</v>
          </cell>
          <cell r="T196">
            <v>20</v>
          </cell>
        </row>
        <row r="197">
          <cell r="A197">
            <v>192</v>
          </cell>
          <cell r="B197" t="str">
            <v>税务</v>
          </cell>
          <cell r="C197" t="str">
            <v>柯进辉</v>
          </cell>
          <cell r="R197">
            <v>0</v>
          </cell>
          <cell r="S197">
            <v>0</v>
          </cell>
          <cell r="T197">
            <v>20</v>
          </cell>
        </row>
        <row r="198">
          <cell r="A198">
            <v>193</v>
          </cell>
          <cell r="B198" t="str">
            <v>税务</v>
          </cell>
          <cell r="C198" t="str">
            <v>黎维维</v>
          </cell>
          <cell r="R198">
            <v>0</v>
          </cell>
          <cell r="S198">
            <v>0</v>
          </cell>
          <cell r="T198">
            <v>20</v>
          </cell>
        </row>
        <row r="199">
          <cell r="A199">
            <v>194</v>
          </cell>
          <cell r="B199" t="str">
            <v>税务</v>
          </cell>
          <cell r="C199" t="str">
            <v>李雅芬</v>
          </cell>
          <cell r="R199">
            <v>0</v>
          </cell>
          <cell r="S199">
            <v>0</v>
          </cell>
          <cell r="T199">
            <v>20</v>
          </cell>
        </row>
        <row r="200">
          <cell r="A200">
            <v>195</v>
          </cell>
          <cell r="B200" t="str">
            <v>税务</v>
          </cell>
          <cell r="C200" t="str">
            <v>李雅文</v>
          </cell>
          <cell r="R200">
            <v>0</v>
          </cell>
          <cell r="S200">
            <v>0</v>
          </cell>
          <cell r="T200">
            <v>20</v>
          </cell>
        </row>
        <row r="201">
          <cell r="A201">
            <v>196</v>
          </cell>
          <cell r="B201" t="str">
            <v>税务</v>
          </cell>
          <cell r="C201" t="str">
            <v>廖智燕</v>
          </cell>
          <cell r="R201">
            <v>0</v>
          </cell>
          <cell r="S201">
            <v>0</v>
          </cell>
          <cell r="T201">
            <v>20</v>
          </cell>
        </row>
        <row r="202">
          <cell r="A202">
            <v>197</v>
          </cell>
          <cell r="B202" t="str">
            <v>税务</v>
          </cell>
          <cell r="C202" t="str">
            <v>林炳煌</v>
          </cell>
          <cell r="R202">
            <v>0</v>
          </cell>
          <cell r="S202">
            <v>0</v>
          </cell>
          <cell r="T202">
            <v>20</v>
          </cell>
        </row>
        <row r="203">
          <cell r="A203">
            <v>198</v>
          </cell>
          <cell r="B203" t="str">
            <v>税务</v>
          </cell>
          <cell r="C203" t="str">
            <v>林真真</v>
          </cell>
          <cell r="R203">
            <v>0</v>
          </cell>
          <cell r="S203">
            <v>0</v>
          </cell>
          <cell r="T203">
            <v>20</v>
          </cell>
        </row>
        <row r="204">
          <cell r="A204">
            <v>199</v>
          </cell>
          <cell r="B204" t="str">
            <v>税务</v>
          </cell>
          <cell r="C204" t="str">
            <v>刘雅琳</v>
          </cell>
          <cell r="R204">
            <v>0</v>
          </cell>
          <cell r="S204">
            <v>0</v>
          </cell>
          <cell r="T204">
            <v>20</v>
          </cell>
        </row>
        <row r="205">
          <cell r="A205">
            <v>200</v>
          </cell>
          <cell r="B205" t="str">
            <v>税务</v>
          </cell>
          <cell r="C205" t="str">
            <v>欧阳雅雅</v>
          </cell>
          <cell r="R205">
            <v>0</v>
          </cell>
          <cell r="S205">
            <v>0</v>
          </cell>
          <cell r="T205">
            <v>20</v>
          </cell>
        </row>
        <row r="206">
          <cell r="A206">
            <v>201</v>
          </cell>
          <cell r="B206" t="str">
            <v>税务</v>
          </cell>
          <cell r="C206" t="str">
            <v>潘丹阳</v>
          </cell>
          <cell r="R206">
            <v>0</v>
          </cell>
          <cell r="S206">
            <v>0</v>
          </cell>
          <cell r="T206">
            <v>20</v>
          </cell>
        </row>
        <row r="207">
          <cell r="A207">
            <v>202</v>
          </cell>
          <cell r="B207" t="str">
            <v>税务</v>
          </cell>
          <cell r="C207" t="str">
            <v>邱安安</v>
          </cell>
          <cell r="R207">
            <v>0</v>
          </cell>
          <cell r="S207">
            <v>0</v>
          </cell>
          <cell r="T207">
            <v>20</v>
          </cell>
        </row>
        <row r="208">
          <cell r="A208">
            <v>203</v>
          </cell>
          <cell r="B208" t="str">
            <v>税务</v>
          </cell>
          <cell r="C208" t="str">
            <v>邱凤如</v>
          </cell>
          <cell r="R208">
            <v>0</v>
          </cell>
          <cell r="S208">
            <v>0</v>
          </cell>
          <cell r="T208">
            <v>20</v>
          </cell>
        </row>
        <row r="209">
          <cell r="A209">
            <v>204</v>
          </cell>
          <cell r="B209" t="str">
            <v>税务</v>
          </cell>
          <cell r="C209" t="str">
            <v>邱金炼</v>
          </cell>
          <cell r="R209">
            <v>0</v>
          </cell>
          <cell r="S209">
            <v>0</v>
          </cell>
          <cell r="T209">
            <v>20</v>
          </cell>
        </row>
        <row r="210">
          <cell r="A210">
            <v>205</v>
          </cell>
          <cell r="B210" t="str">
            <v>税务</v>
          </cell>
          <cell r="C210" t="str">
            <v>施丽唇</v>
          </cell>
          <cell r="R210">
            <v>0</v>
          </cell>
          <cell r="S210">
            <v>0</v>
          </cell>
          <cell r="T210">
            <v>20</v>
          </cell>
        </row>
        <row r="211">
          <cell r="A211">
            <v>206</v>
          </cell>
          <cell r="B211" t="str">
            <v>税务</v>
          </cell>
          <cell r="C211" t="str">
            <v>施晓萍</v>
          </cell>
          <cell r="R211">
            <v>0</v>
          </cell>
          <cell r="S211">
            <v>0</v>
          </cell>
          <cell r="T211">
            <v>20</v>
          </cell>
        </row>
        <row r="212">
          <cell r="A212">
            <v>207</v>
          </cell>
          <cell r="B212" t="str">
            <v>税务</v>
          </cell>
          <cell r="C212" t="str">
            <v>王丹妮</v>
          </cell>
          <cell r="R212">
            <v>0</v>
          </cell>
          <cell r="S212">
            <v>0</v>
          </cell>
          <cell r="T212">
            <v>20</v>
          </cell>
        </row>
        <row r="213">
          <cell r="A213">
            <v>208</v>
          </cell>
          <cell r="B213" t="str">
            <v>税务</v>
          </cell>
          <cell r="C213" t="str">
            <v>王沙莉</v>
          </cell>
          <cell r="R213">
            <v>0</v>
          </cell>
          <cell r="S213">
            <v>0</v>
          </cell>
          <cell r="T213">
            <v>20</v>
          </cell>
        </row>
        <row r="214">
          <cell r="A214">
            <v>209</v>
          </cell>
          <cell r="B214" t="str">
            <v>税务</v>
          </cell>
          <cell r="C214" t="str">
            <v>王雅诗</v>
          </cell>
          <cell r="R214">
            <v>0</v>
          </cell>
          <cell r="S214">
            <v>0</v>
          </cell>
          <cell r="T214">
            <v>20</v>
          </cell>
        </row>
        <row r="215">
          <cell r="A215">
            <v>210</v>
          </cell>
          <cell r="B215" t="str">
            <v>税务</v>
          </cell>
          <cell r="C215" t="str">
            <v>王毓芸</v>
          </cell>
          <cell r="R215">
            <v>0</v>
          </cell>
          <cell r="S215">
            <v>0</v>
          </cell>
          <cell r="T215">
            <v>20</v>
          </cell>
        </row>
        <row r="216">
          <cell r="A216">
            <v>211</v>
          </cell>
          <cell r="B216" t="str">
            <v>税务</v>
          </cell>
          <cell r="C216" t="str">
            <v>许丹丹</v>
          </cell>
          <cell r="R216">
            <v>0</v>
          </cell>
          <cell r="S216">
            <v>0</v>
          </cell>
          <cell r="T216">
            <v>20</v>
          </cell>
        </row>
        <row r="217">
          <cell r="A217">
            <v>212</v>
          </cell>
          <cell r="B217" t="str">
            <v>税务</v>
          </cell>
          <cell r="C217" t="str">
            <v>许翡如</v>
          </cell>
          <cell r="R217">
            <v>0</v>
          </cell>
          <cell r="S217">
            <v>0</v>
          </cell>
          <cell r="T217">
            <v>20</v>
          </cell>
        </row>
        <row r="218">
          <cell r="A218">
            <v>213</v>
          </cell>
          <cell r="B218" t="str">
            <v>税务</v>
          </cell>
          <cell r="C218" t="str">
            <v>许婉莹</v>
          </cell>
          <cell r="R218">
            <v>0</v>
          </cell>
          <cell r="S218">
            <v>0</v>
          </cell>
          <cell r="T218">
            <v>20</v>
          </cell>
        </row>
        <row r="219">
          <cell r="A219">
            <v>214</v>
          </cell>
          <cell r="B219" t="str">
            <v>税务</v>
          </cell>
          <cell r="C219" t="str">
            <v>许雯雯</v>
          </cell>
          <cell r="R219">
            <v>0</v>
          </cell>
          <cell r="S219">
            <v>0</v>
          </cell>
          <cell r="T219">
            <v>20</v>
          </cell>
        </row>
        <row r="220">
          <cell r="A220">
            <v>215</v>
          </cell>
          <cell r="B220" t="str">
            <v>税务</v>
          </cell>
          <cell r="C220" t="str">
            <v>许小云</v>
          </cell>
          <cell r="R220">
            <v>0</v>
          </cell>
          <cell r="S220">
            <v>0</v>
          </cell>
          <cell r="T220">
            <v>20</v>
          </cell>
        </row>
        <row r="221">
          <cell r="A221">
            <v>216</v>
          </cell>
          <cell r="B221" t="str">
            <v>税务</v>
          </cell>
          <cell r="C221" t="str">
            <v>颜小宜</v>
          </cell>
          <cell r="R221">
            <v>0</v>
          </cell>
          <cell r="S221">
            <v>0</v>
          </cell>
          <cell r="T221">
            <v>20</v>
          </cell>
        </row>
        <row r="222">
          <cell r="A222">
            <v>217</v>
          </cell>
          <cell r="B222" t="str">
            <v>税务</v>
          </cell>
          <cell r="C222" t="str">
            <v>杨晶晶</v>
          </cell>
          <cell r="R222">
            <v>0</v>
          </cell>
          <cell r="S222">
            <v>0</v>
          </cell>
          <cell r="T222">
            <v>20</v>
          </cell>
        </row>
        <row r="223">
          <cell r="A223">
            <v>218</v>
          </cell>
          <cell r="B223" t="str">
            <v>税务</v>
          </cell>
          <cell r="C223" t="str">
            <v>杨潇晴</v>
          </cell>
          <cell r="R223">
            <v>0</v>
          </cell>
          <cell r="S223">
            <v>0</v>
          </cell>
          <cell r="T223">
            <v>20</v>
          </cell>
        </row>
        <row r="224">
          <cell r="A224">
            <v>219</v>
          </cell>
          <cell r="B224" t="str">
            <v>税务</v>
          </cell>
          <cell r="C224" t="str">
            <v>姚凤妮</v>
          </cell>
          <cell r="R224">
            <v>0</v>
          </cell>
          <cell r="S224">
            <v>0</v>
          </cell>
          <cell r="T224">
            <v>20</v>
          </cell>
        </row>
        <row r="225">
          <cell r="A225">
            <v>220</v>
          </cell>
          <cell r="B225" t="str">
            <v>税务</v>
          </cell>
          <cell r="C225" t="str">
            <v>姚清润</v>
          </cell>
          <cell r="R225">
            <v>0</v>
          </cell>
          <cell r="S225">
            <v>0</v>
          </cell>
          <cell r="T225">
            <v>20</v>
          </cell>
        </row>
        <row r="226">
          <cell r="A226">
            <v>221</v>
          </cell>
          <cell r="B226" t="str">
            <v>税务</v>
          </cell>
          <cell r="C226" t="str">
            <v>姚诗阳</v>
          </cell>
          <cell r="R226">
            <v>0</v>
          </cell>
          <cell r="S226">
            <v>0</v>
          </cell>
          <cell r="T226">
            <v>20</v>
          </cell>
        </row>
        <row r="227">
          <cell r="A227">
            <v>222</v>
          </cell>
          <cell r="B227" t="str">
            <v>税务</v>
          </cell>
          <cell r="C227" t="str">
            <v>叶家慧</v>
          </cell>
          <cell r="R227">
            <v>0</v>
          </cell>
          <cell r="S227">
            <v>0</v>
          </cell>
          <cell r="T227">
            <v>20</v>
          </cell>
        </row>
        <row r="228">
          <cell r="A228">
            <v>223</v>
          </cell>
          <cell r="B228" t="str">
            <v>税务</v>
          </cell>
          <cell r="C228" t="str">
            <v>叶黎静</v>
          </cell>
          <cell r="R228">
            <v>0</v>
          </cell>
          <cell r="S228">
            <v>0</v>
          </cell>
          <cell r="T228">
            <v>20</v>
          </cell>
        </row>
        <row r="229">
          <cell r="A229">
            <v>224</v>
          </cell>
          <cell r="B229" t="str">
            <v>税务</v>
          </cell>
          <cell r="C229" t="str">
            <v>张伟强</v>
          </cell>
          <cell r="R229">
            <v>0</v>
          </cell>
          <cell r="S229">
            <v>0</v>
          </cell>
          <cell r="T229">
            <v>20</v>
          </cell>
        </row>
        <row r="230">
          <cell r="A230">
            <v>225</v>
          </cell>
          <cell r="B230" t="str">
            <v>税务</v>
          </cell>
          <cell r="C230" t="str">
            <v>张玉琴</v>
          </cell>
          <cell r="R230">
            <v>0</v>
          </cell>
          <cell r="S230">
            <v>0</v>
          </cell>
          <cell r="T230">
            <v>20</v>
          </cell>
        </row>
        <row r="231">
          <cell r="A231">
            <v>226</v>
          </cell>
          <cell r="B231" t="str">
            <v>税务</v>
          </cell>
          <cell r="C231" t="str">
            <v>周登云</v>
          </cell>
          <cell r="R231">
            <v>0</v>
          </cell>
          <cell r="S231">
            <v>0</v>
          </cell>
          <cell r="T231">
            <v>20</v>
          </cell>
        </row>
        <row r="232">
          <cell r="A232">
            <v>227</v>
          </cell>
          <cell r="B232" t="str">
            <v>税务</v>
          </cell>
          <cell r="C232" t="str">
            <v>周澜</v>
          </cell>
          <cell r="R232">
            <v>0</v>
          </cell>
          <cell r="S232">
            <v>0</v>
          </cell>
          <cell r="T232">
            <v>20</v>
          </cell>
        </row>
        <row r="233">
          <cell r="A233">
            <v>228</v>
          </cell>
          <cell r="B233" t="str">
            <v>税务</v>
          </cell>
          <cell r="C233" t="str">
            <v>庄白纯</v>
          </cell>
          <cell r="R233">
            <v>0</v>
          </cell>
          <cell r="S233">
            <v>0</v>
          </cell>
          <cell r="T233">
            <v>20</v>
          </cell>
        </row>
        <row r="234">
          <cell r="A234">
            <v>229</v>
          </cell>
          <cell r="B234" t="str">
            <v>税务</v>
          </cell>
          <cell r="C234" t="str">
            <v>庄凤娟</v>
          </cell>
          <cell r="R234">
            <v>0</v>
          </cell>
          <cell r="S234">
            <v>0</v>
          </cell>
          <cell r="T234">
            <v>20</v>
          </cell>
        </row>
        <row r="235">
          <cell r="A235">
            <v>230</v>
          </cell>
          <cell r="B235" t="str">
            <v>税务</v>
          </cell>
          <cell r="C235" t="str">
            <v>庄晓楠</v>
          </cell>
          <cell r="R235">
            <v>0</v>
          </cell>
          <cell r="S235">
            <v>0</v>
          </cell>
          <cell r="T235">
            <v>20</v>
          </cell>
        </row>
        <row r="236">
          <cell r="A236">
            <v>231</v>
          </cell>
          <cell r="B236" t="str">
            <v>税务</v>
          </cell>
          <cell r="C236" t="str">
            <v>庄雅清</v>
          </cell>
          <cell r="R236">
            <v>0</v>
          </cell>
          <cell r="S236">
            <v>0</v>
          </cell>
          <cell r="T236">
            <v>20</v>
          </cell>
        </row>
        <row r="237">
          <cell r="A237">
            <v>232</v>
          </cell>
          <cell r="B237" t="str">
            <v>税务</v>
          </cell>
          <cell r="C237" t="str">
            <v>庄莹莹</v>
          </cell>
          <cell r="R237">
            <v>0</v>
          </cell>
          <cell r="S237">
            <v>0</v>
          </cell>
          <cell r="T237">
            <v>20</v>
          </cell>
        </row>
        <row r="238">
          <cell r="A238">
            <v>233</v>
          </cell>
          <cell r="B238" t="str">
            <v>税务</v>
          </cell>
          <cell r="C238" t="str">
            <v>林昕颖</v>
          </cell>
          <cell r="R238">
            <v>0</v>
          </cell>
          <cell r="S238">
            <v>0</v>
          </cell>
          <cell r="T238">
            <v>20</v>
          </cell>
        </row>
        <row r="239">
          <cell r="A239">
            <v>234</v>
          </cell>
          <cell r="B239" t="str">
            <v>税务</v>
          </cell>
          <cell r="C239" t="str">
            <v>刘莹宗</v>
          </cell>
          <cell r="R239">
            <v>0</v>
          </cell>
          <cell r="S239">
            <v>0</v>
          </cell>
          <cell r="T239">
            <v>20</v>
          </cell>
        </row>
        <row r="240">
          <cell r="A240">
            <v>235</v>
          </cell>
          <cell r="B240" t="str">
            <v>税务</v>
          </cell>
          <cell r="C240" t="str">
            <v>蔡树榕</v>
          </cell>
          <cell r="R240">
            <v>0</v>
          </cell>
          <cell r="S240">
            <v>0</v>
          </cell>
          <cell r="T240">
            <v>20</v>
          </cell>
        </row>
        <row r="241">
          <cell r="A241">
            <v>236</v>
          </cell>
          <cell r="B241" t="str">
            <v>税务</v>
          </cell>
          <cell r="C241" t="str">
            <v>陈丽丽</v>
          </cell>
          <cell r="R241">
            <v>0</v>
          </cell>
          <cell r="S241">
            <v>0</v>
          </cell>
          <cell r="T241">
            <v>20</v>
          </cell>
        </row>
        <row r="242">
          <cell r="A242">
            <v>237</v>
          </cell>
          <cell r="B242" t="str">
            <v>婚姻登记</v>
          </cell>
          <cell r="C242" t="str">
            <v>许宝婷</v>
          </cell>
          <cell r="R242">
            <v>0</v>
          </cell>
          <cell r="S242">
            <v>0</v>
          </cell>
          <cell r="T242">
            <v>20</v>
          </cell>
        </row>
        <row r="243">
          <cell r="A243">
            <v>238</v>
          </cell>
          <cell r="B243" t="str">
            <v>婚姻登记</v>
          </cell>
          <cell r="C243" t="str">
            <v>邱阿雅</v>
          </cell>
          <cell r="R243">
            <v>0</v>
          </cell>
          <cell r="S243">
            <v>0</v>
          </cell>
          <cell r="T243">
            <v>20</v>
          </cell>
        </row>
        <row r="244">
          <cell r="A244">
            <v>239</v>
          </cell>
          <cell r="B244" t="str">
            <v>婚姻登记</v>
          </cell>
          <cell r="C244" t="str">
            <v>丁依琳</v>
          </cell>
          <cell r="R244">
            <v>0</v>
          </cell>
          <cell r="S244">
            <v>0</v>
          </cell>
          <cell r="T244">
            <v>20</v>
          </cell>
        </row>
        <row r="245">
          <cell r="A245">
            <v>240</v>
          </cell>
          <cell r="B245" t="str">
            <v>婚姻登记</v>
          </cell>
          <cell r="C245" t="str">
            <v>林施敏</v>
          </cell>
          <cell r="R245">
            <v>0</v>
          </cell>
          <cell r="S245">
            <v>0</v>
          </cell>
          <cell r="T245">
            <v>20</v>
          </cell>
        </row>
        <row r="246">
          <cell r="A246">
            <v>241</v>
          </cell>
          <cell r="B246" t="str">
            <v>婚姻登记</v>
          </cell>
          <cell r="C246" t="str">
            <v>林玉燕</v>
          </cell>
          <cell r="R246">
            <v>0</v>
          </cell>
          <cell r="S246">
            <v>0</v>
          </cell>
          <cell r="T246">
            <v>20</v>
          </cell>
        </row>
        <row r="247">
          <cell r="A247">
            <v>242</v>
          </cell>
          <cell r="B247" t="str">
            <v>婚姻登记</v>
          </cell>
          <cell r="C247" t="str">
            <v>林昭颖</v>
          </cell>
          <cell r="R247">
            <v>0</v>
          </cell>
          <cell r="S247">
            <v>0</v>
          </cell>
          <cell r="T247">
            <v>20</v>
          </cell>
        </row>
        <row r="248">
          <cell r="A248">
            <v>243</v>
          </cell>
          <cell r="B248" t="str">
            <v>婚姻登记</v>
          </cell>
          <cell r="C248" t="str">
            <v>许泽森</v>
          </cell>
          <cell r="R248">
            <v>0</v>
          </cell>
          <cell r="S248">
            <v>0</v>
          </cell>
          <cell r="T248">
            <v>20</v>
          </cell>
        </row>
        <row r="249">
          <cell r="A249">
            <v>244</v>
          </cell>
          <cell r="B249" t="str">
            <v>不动产登记</v>
          </cell>
          <cell r="C249" t="str">
            <v>翁信托</v>
          </cell>
          <cell r="R249">
            <v>0</v>
          </cell>
          <cell r="S249">
            <v>0</v>
          </cell>
          <cell r="T249">
            <v>20</v>
          </cell>
        </row>
        <row r="250">
          <cell r="A250">
            <v>245</v>
          </cell>
          <cell r="B250" t="str">
            <v>不动产登记</v>
          </cell>
          <cell r="C250" t="str">
            <v>李玉红</v>
          </cell>
          <cell r="R250">
            <v>0</v>
          </cell>
          <cell r="S250">
            <v>0</v>
          </cell>
          <cell r="T250">
            <v>20</v>
          </cell>
        </row>
        <row r="251">
          <cell r="A251">
            <v>246</v>
          </cell>
          <cell r="B251" t="str">
            <v>不动产登记</v>
          </cell>
          <cell r="C251" t="str">
            <v>李振声</v>
          </cell>
          <cell r="R251">
            <v>0</v>
          </cell>
          <cell r="S251">
            <v>0</v>
          </cell>
          <cell r="T251">
            <v>20</v>
          </cell>
        </row>
        <row r="252">
          <cell r="A252">
            <v>247</v>
          </cell>
          <cell r="B252" t="str">
            <v>不动产登记</v>
          </cell>
          <cell r="C252" t="str">
            <v>吴明坤</v>
          </cell>
          <cell r="R252">
            <v>0</v>
          </cell>
          <cell r="S252">
            <v>0</v>
          </cell>
          <cell r="T252">
            <v>20</v>
          </cell>
        </row>
        <row r="253">
          <cell r="A253">
            <v>248</v>
          </cell>
          <cell r="B253" t="str">
            <v>不动产登记</v>
          </cell>
          <cell r="C253" t="str">
            <v>陈文艺</v>
          </cell>
          <cell r="R253">
            <v>0</v>
          </cell>
          <cell r="S253">
            <v>0</v>
          </cell>
          <cell r="T253">
            <v>20</v>
          </cell>
        </row>
        <row r="254">
          <cell r="A254">
            <v>249</v>
          </cell>
          <cell r="B254" t="str">
            <v>不动产登记</v>
          </cell>
          <cell r="C254" t="str">
            <v>陈金镀</v>
          </cell>
          <cell r="R254">
            <v>0</v>
          </cell>
          <cell r="S254">
            <v>0</v>
          </cell>
          <cell r="T254">
            <v>20</v>
          </cell>
        </row>
        <row r="255">
          <cell r="A255">
            <v>250</v>
          </cell>
          <cell r="B255" t="str">
            <v>不动产登记</v>
          </cell>
          <cell r="C255" t="str">
            <v>陈祖雷</v>
          </cell>
          <cell r="R255">
            <v>0</v>
          </cell>
          <cell r="S255">
            <v>0</v>
          </cell>
          <cell r="T255">
            <v>20</v>
          </cell>
        </row>
        <row r="256">
          <cell r="A256">
            <v>251</v>
          </cell>
          <cell r="B256" t="str">
            <v>不动产登记</v>
          </cell>
          <cell r="C256" t="str">
            <v>林伟毅</v>
          </cell>
          <cell r="R256">
            <v>0</v>
          </cell>
          <cell r="S256">
            <v>0</v>
          </cell>
          <cell r="T256">
            <v>20</v>
          </cell>
        </row>
        <row r="257">
          <cell r="A257">
            <v>252</v>
          </cell>
          <cell r="B257" t="str">
            <v>不动产登记</v>
          </cell>
          <cell r="C257" t="str">
            <v>颜剑青</v>
          </cell>
          <cell r="R257">
            <v>0</v>
          </cell>
          <cell r="S257">
            <v>0</v>
          </cell>
          <cell r="T257">
            <v>20</v>
          </cell>
        </row>
        <row r="258">
          <cell r="A258">
            <v>253</v>
          </cell>
          <cell r="B258" t="str">
            <v>不动产登记</v>
          </cell>
          <cell r="C258" t="str">
            <v>颜映红</v>
          </cell>
          <cell r="R258">
            <v>0</v>
          </cell>
          <cell r="S258">
            <v>0</v>
          </cell>
          <cell r="T258">
            <v>20</v>
          </cell>
        </row>
        <row r="259">
          <cell r="A259">
            <v>254</v>
          </cell>
          <cell r="B259" t="str">
            <v>不动产登记</v>
          </cell>
          <cell r="C259" t="str">
            <v>张志明</v>
          </cell>
          <cell r="R259">
            <v>0</v>
          </cell>
          <cell r="S259">
            <v>0</v>
          </cell>
          <cell r="T259">
            <v>20</v>
          </cell>
        </row>
        <row r="260">
          <cell r="A260">
            <v>255</v>
          </cell>
          <cell r="B260" t="str">
            <v>不动产登记</v>
          </cell>
          <cell r="C260" t="str">
            <v>郑杭凤</v>
          </cell>
          <cell r="R260">
            <v>0</v>
          </cell>
          <cell r="S260">
            <v>0</v>
          </cell>
          <cell r="T260">
            <v>20</v>
          </cell>
        </row>
        <row r="261">
          <cell r="A261">
            <v>256</v>
          </cell>
          <cell r="B261" t="str">
            <v>不动产登记</v>
          </cell>
          <cell r="C261" t="str">
            <v>朱胜利</v>
          </cell>
          <cell r="R261">
            <v>0</v>
          </cell>
          <cell r="S261">
            <v>0</v>
          </cell>
          <cell r="T261">
            <v>20</v>
          </cell>
        </row>
        <row r="262">
          <cell r="A262">
            <v>257</v>
          </cell>
          <cell r="B262" t="str">
            <v>不动产登记</v>
          </cell>
          <cell r="C262" t="str">
            <v>蔡心怡</v>
          </cell>
          <cell r="R262">
            <v>0</v>
          </cell>
          <cell r="S262">
            <v>0</v>
          </cell>
          <cell r="T262">
            <v>20</v>
          </cell>
        </row>
        <row r="263">
          <cell r="A263">
            <v>258</v>
          </cell>
          <cell r="B263" t="str">
            <v>不动产登记</v>
          </cell>
          <cell r="C263" t="str">
            <v>蔡雅玲</v>
          </cell>
          <cell r="R263">
            <v>0</v>
          </cell>
          <cell r="S263">
            <v>0</v>
          </cell>
          <cell r="T263">
            <v>20</v>
          </cell>
        </row>
        <row r="264">
          <cell r="A264">
            <v>259</v>
          </cell>
          <cell r="B264" t="str">
            <v>不动产登记</v>
          </cell>
          <cell r="C264" t="str">
            <v>曾全奎</v>
          </cell>
          <cell r="R264">
            <v>0</v>
          </cell>
          <cell r="S264">
            <v>0</v>
          </cell>
          <cell r="T264">
            <v>20</v>
          </cell>
        </row>
        <row r="265">
          <cell r="A265">
            <v>260</v>
          </cell>
          <cell r="B265" t="str">
            <v>不动产登记</v>
          </cell>
          <cell r="C265" t="str">
            <v>陈炳林</v>
          </cell>
          <cell r="R265">
            <v>0</v>
          </cell>
          <cell r="S265">
            <v>0</v>
          </cell>
          <cell r="T265">
            <v>20</v>
          </cell>
        </row>
        <row r="266">
          <cell r="A266">
            <v>261</v>
          </cell>
          <cell r="B266" t="str">
            <v>不动产登记</v>
          </cell>
          <cell r="C266" t="str">
            <v>陈妍妍</v>
          </cell>
          <cell r="R266">
            <v>0</v>
          </cell>
          <cell r="S266">
            <v>0</v>
          </cell>
          <cell r="T266">
            <v>20</v>
          </cell>
        </row>
        <row r="267">
          <cell r="A267">
            <v>262</v>
          </cell>
          <cell r="B267" t="str">
            <v>不动产登记</v>
          </cell>
          <cell r="C267" t="str">
            <v>高少琳</v>
          </cell>
          <cell r="R267">
            <v>0</v>
          </cell>
          <cell r="S267">
            <v>0</v>
          </cell>
          <cell r="T267">
            <v>20</v>
          </cell>
        </row>
        <row r="268">
          <cell r="A268">
            <v>263</v>
          </cell>
          <cell r="B268" t="str">
            <v>不动产登记</v>
          </cell>
          <cell r="C268" t="str">
            <v>辜思茹</v>
          </cell>
          <cell r="R268">
            <v>0</v>
          </cell>
          <cell r="S268">
            <v>0</v>
          </cell>
          <cell r="T268">
            <v>20</v>
          </cell>
        </row>
        <row r="269">
          <cell r="A269">
            <v>264</v>
          </cell>
          <cell r="B269" t="str">
            <v>不动产登记</v>
          </cell>
          <cell r="C269" t="str">
            <v>洪依晴</v>
          </cell>
          <cell r="R269">
            <v>0</v>
          </cell>
          <cell r="S269">
            <v>0</v>
          </cell>
          <cell r="T269">
            <v>20</v>
          </cell>
        </row>
        <row r="270">
          <cell r="A270">
            <v>265</v>
          </cell>
          <cell r="B270" t="str">
            <v>不动产登记</v>
          </cell>
          <cell r="C270" t="str">
            <v>黄嘉慧</v>
          </cell>
          <cell r="R270">
            <v>0</v>
          </cell>
          <cell r="S270">
            <v>0</v>
          </cell>
          <cell r="T270">
            <v>20</v>
          </cell>
        </row>
        <row r="271">
          <cell r="A271">
            <v>266</v>
          </cell>
          <cell r="B271" t="str">
            <v>不动产登记</v>
          </cell>
          <cell r="C271" t="str">
            <v>黄雅雯</v>
          </cell>
          <cell r="R271">
            <v>0</v>
          </cell>
          <cell r="S271">
            <v>0</v>
          </cell>
          <cell r="T271">
            <v>20</v>
          </cell>
        </row>
        <row r="272">
          <cell r="A272">
            <v>267</v>
          </cell>
          <cell r="B272" t="str">
            <v>不动产登记</v>
          </cell>
          <cell r="C272" t="str">
            <v>李毅</v>
          </cell>
          <cell r="R272">
            <v>0</v>
          </cell>
          <cell r="S272">
            <v>0</v>
          </cell>
          <cell r="T272">
            <v>20</v>
          </cell>
        </row>
        <row r="273">
          <cell r="A273">
            <v>268</v>
          </cell>
          <cell r="B273" t="str">
            <v>不动产登记</v>
          </cell>
          <cell r="C273" t="str">
            <v>林修养</v>
          </cell>
          <cell r="R273">
            <v>0</v>
          </cell>
          <cell r="S273">
            <v>0</v>
          </cell>
          <cell r="T273">
            <v>20</v>
          </cell>
        </row>
        <row r="274">
          <cell r="A274">
            <v>269</v>
          </cell>
          <cell r="B274" t="str">
            <v>不动产登记</v>
          </cell>
          <cell r="C274" t="str">
            <v>刘巧燕</v>
          </cell>
          <cell r="R274">
            <v>0</v>
          </cell>
          <cell r="S274">
            <v>0</v>
          </cell>
          <cell r="T274">
            <v>20</v>
          </cell>
        </row>
        <row r="275">
          <cell r="A275">
            <v>270</v>
          </cell>
          <cell r="B275" t="str">
            <v>不动产登记</v>
          </cell>
          <cell r="C275" t="str">
            <v>邱晶晶</v>
          </cell>
          <cell r="R275">
            <v>0</v>
          </cell>
          <cell r="S275">
            <v>0</v>
          </cell>
          <cell r="T275">
            <v>20</v>
          </cell>
        </row>
        <row r="276">
          <cell r="A276">
            <v>271</v>
          </cell>
          <cell r="B276" t="str">
            <v>不动产登记</v>
          </cell>
          <cell r="C276" t="str">
            <v>施晓芳</v>
          </cell>
          <cell r="R276">
            <v>0</v>
          </cell>
          <cell r="S276">
            <v>0</v>
          </cell>
          <cell r="T276">
            <v>20</v>
          </cell>
        </row>
        <row r="277">
          <cell r="A277">
            <v>272</v>
          </cell>
          <cell r="B277" t="str">
            <v>不动产登记</v>
          </cell>
          <cell r="C277" t="str">
            <v>吴鸿池</v>
          </cell>
          <cell r="R277">
            <v>0</v>
          </cell>
          <cell r="S277">
            <v>0</v>
          </cell>
          <cell r="T277">
            <v>20</v>
          </cell>
        </row>
        <row r="278">
          <cell r="A278">
            <v>273</v>
          </cell>
          <cell r="B278" t="str">
            <v>不动产登记</v>
          </cell>
          <cell r="C278" t="str">
            <v>许玉佩</v>
          </cell>
          <cell r="R278">
            <v>0</v>
          </cell>
          <cell r="S278">
            <v>0</v>
          </cell>
          <cell r="T278">
            <v>20</v>
          </cell>
        </row>
        <row r="279">
          <cell r="A279">
            <v>274</v>
          </cell>
          <cell r="B279" t="str">
            <v>不动产登记</v>
          </cell>
          <cell r="C279" t="str">
            <v>杨雅莉</v>
          </cell>
          <cell r="R279">
            <v>0</v>
          </cell>
          <cell r="S279">
            <v>0</v>
          </cell>
          <cell r="T279">
            <v>20</v>
          </cell>
        </row>
        <row r="280">
          <cell r="A280">
            <v>275</v>
          </cell>
          <cell r="B280" t="str">
            <v>不动产登记</v>
          </cell>
          <cell r="C280" t="str">
            <v>庄清勇</v>
          </cell>
          <cell r="R280">
            <v>0</v>
          </cell>
          <cell r="S280">
            <v>0</v>
          </cell>
          <cell r="T280">
            <v>20</v>
          </cell>
        </row>
        <row r="281">
          <cell r="A281">
            <v>276</v>
          </cell>
          <cell r="B281" t="str">
            <v>不动产登记</v>
          </cell>
          <cell r="C281" t="str">
            <v>庄奕勤</v>
          </cell>
          <cell r="R281">
            <v>0</v>
          </cell>
          <cell r="S281">
            <v>0</v>
          </cell>
          <cell r="T281">
            <v>20</v>
          </cell>
        </row>
        <row r="282">
          <cell r="A282">
            <v>277</v>
          </cell>
          <cell r="B282" t="str">
            <v>不动产登记</v>
          </cell>
          <cell r="C282" t="str">
            <v>庄永强</v>
          </cell>
          <cell r="R282">
            <v>0</v>
          </cell>
          <cell r="S282">
            <v>0</v>
          </cell>
          <cell r="T282">
            <v>20</v>
          </cell>
        </row>
        <row r="283">
          <cell r="A283">
            <v>278</v>
          </cell>
          <cell r="B283" t="str">
            <v>公证</v>
          </cell>
          <cell r="C283" t="str">
            <v>陈晓荣</v>
          </cell>
          <cell r="R283">
            <v>0</v>
          </cell>
          <cell r="S283">
            <v>0</v>
          </cell>
          <cell r="T283">
            <v>20</v>
          </cell>
        </row>
        <row r="284">
          <cell r="A284">
            <v>279</v>
          </cell>
          <cell r="B284" t="str">
            <v>公证</v>
          </cell>
          <cell r="C284" t="str">
            <v>王亚娇</v>
          </cell>
          <cell r="R284">
            <v>0</v>
          </cell>
          <cell r="S284">
            <v>0</v>
          </cell>
          <cell r="T284">
            <v>20</v>
          </cell>
        </row>
        <row r="285">
          <cell r="A285">
            <v>280</v>
          </cell>
          <cell r="B285" t="str">
            <v>公证</v>
          </cell>
          <cell r="C285" t="str">
            <v>范晋源</v>
          </cell>
          <cell r="R285">
            <v>0</v>
          </cell>
          <cell r="S285">
            <v>0</v>
          </cell>
          <cell r="T285">
            <v>20</v>
          </cell>
        </row>
        <row r="286">
          <cell r="A286">
            <v>281</v>
          </cell>
          <cell r="B286" t="str">
            <v>公证</v>
          </cell>
          <cell r="C286" t="str">
            <v>李蓬蓬</v>
          </cell>
          <cell r="R286">
            <v>0</v>
          </cell>
          <cell r="S286">
            <v>0</v>
          </cell>
          <cell r="T286">
            <v>20</v>
          </cell>
        </row>
        <row r="287">
          <cell r="A287">
            <v>282</v>
          </cell>
          <cell r="B287" t="str">
            <v>公证</v>
          </cell>
          <cell r="C287" t="str">
            <v>张雅茹</v>
          </cell>
          <cell r="R287">
            <v>0</v>
          </cell>
          <cell r="S287">
            <v>0</v>
          </cell>
          <cell r="T287">
            <v>20</v>
          </cell>
        </row>
        <row r="288">
          <cell r="A288">
            <v>283</v>
          </cell>
          <cell r="B288" t="str">
            <v>公证</v>
          </cell>
          <cell r="C288" t="str">
            <v>钟丽霞</v>
          </cell>
          <cell r="R288">
            <v>0</v>
          </cell>
          <cell r="S288">
            <v>0</v>
          </cell>
          <cell r="T288">
            <v>20</v>
          </cell>
        </row>
        <row r="289">
          <cell r="A289">
            <v>284</v>
          </cell>
          <cell r="B289" t="str">
            <v>公证</v>
          </cell>
          <cell r="C289" t="str">
            <v>庄洋洋</v>
          </cell>
          <cell r="R289">
            <v>0</v>
          </cell>
          <cell r="S289">
            <v>0</v>
          </cell>
          <cell r="T289">
            <v>20</v>
          </cell>
        </row>
        <row r="290">
          <cell r="A290">
            <v>285</v>
          </cell>
          <cell r="B290" t="str">
            <v>公证</v>
          </cell>
          <cell r="C290" t="str">
            <v>陈华莉</v>
          </cell>
          <cell r="R290">
            <v>0</v>
          </cell>
          <cell r="S290">
            <v>0</v>
          </cell>
          <cell r="T290">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290"/>
  <sheetViews>
    <sheetView showZeros="0" view="pageBreakPreview" zoomScaleSheetLayoutView="100" workbookViewId="0" topLeftCell="A1">
      <pane ySplit="5" topLeftCell="A82" activePane="bottomLeft" state="frozen"/>
      <selection pane="bottomLeft" activeCell="I84" sqref="I84"/>
    </sheetView>
  </sheetViews>
  <sheetFormatPr defaultColWidth="9.00390625" defaultRowHeight="14.25"/>
  <cols>
    <col min="1" max="1" width="3.875" style="6" customWidth="1"/>
    <col min="2" max="2" width="15.125" style="7" customWidth="1"/>
    <col min="3" max="3" width="16.00390625" style="8" customWidth="1"/>
    <col min="4" max="4" width="4.625" style="9" customWidth="1"/>
    <col min="5" max="5" width="5.375" style="9" customWidth="1"/>
    <col min="6" max="7" width="4.625" style="9" customWidth="1"/>
    <col min="8" max="8" width="5.125" style="10" customWidth="1"/>
    <col min="9" max="9" width="6.625" style="9" customWidth="1"/>
    <col min="10" max="10" width="4.25390625" style="9" customWidth="1"/>
    <col min="11" max="11" width="5.25390625" style="11" customWidth="1"/>
    <col min="12" max="12" width="5.25390625" style="12" customWidth="1"/>
    <col min="13" max="13" width="4.875" style="13" customWidth="1"/>
    <col min="14" max="14" width="5.25390625" style="13" customWidth="1"/>
    <col min="15" max="15" width="4.625" style="13" customWidth="1"/>
    <col min="16" max="17" width="4.625" style="14" customWidth="1"/>
    <col min="18" max="19" width="4.625" style="15" customWidth="1"/>
    <col min="20" max="21" width="4.875" style="14" customWidth="1"/>
    <col min="22" max="22" width="3.625" style="14" customWidth="1"/>
    <col min="23" max="23" width="3.625" style="9" customWidth="1"/>
    <col min="24" max="25" width="3.625" style="14" customWidth="1"/>
    <col min="26" max="26" width="5.50390625" style="14" customWidth="1"/>
    <col min="27" max="28" width="3.625" style="13" customWidth="1"/>
    <col min="29" max="29" width="3.625" style="17" customWidth="1"/>
    <col min="30" max="30" width="3.625" style="11" customWidth="1"/>
    <col min="31" max="33" width="4.125" style="11" customWidth="1"/>
    <col min="34" max="39" width="3.50390625" style="11" customWidth="1"/>
    <col min="40" max="41" width="3.625" style="11" customWidth="1"/>
    <col min="42" max="42" width="3.625" style="18" customWidth="1"/>
    <col min="43" max="43" width="6.125" style="9" customWidth="1"/>
    <col min="44" max="45" width="9.00390625" style="17" customWidth="1"/>
    <col min="46" max="16384" width="9.00390625" style="9" customWidth="1"/>
  </cols>
  <sheetData>
    <row r="1" spans="1:43" ht="24" customHeight="1">
      <c r="A1" s="19" t="s">
        <v>0</v>
      </c>
      <c r="B1" s="19"/>
      <c r="C1" s="19"/>
      <c r="D1" s="19"/>
      <c r="E1" s="19"/>
      <c r="F1" s="19"/>
      <c r="G1" s="19"/>
      <c r="H1" s="20"/>
      <c r="I1" s="19"/>
      <c r="J1" s="19"/>
      <c r="K1" s="19"/>
      <c r="L1" s="19"/>
      <c r="M1" s="19"/>
      <c r="N1" s="19"/>
      <c r="O1" s="19"/>
      <c r="P1" s="19"/>
      <c r="Q1" s="19"/>
      <c r="R1" s="19"/>
      <c r="S1" s="19"/>
      <c r="T1" s="19"/>
      <c r="U1" s="19"/>
      <c r="V1" s="19"/>
      <c r="W1" s="19"/>
      <c r="X1" s="19"/>
      <c r="Y1" s="19"/>
      <c r="Z1" s="19"/>
      <c r="AA1" s="19"/>
      <c r="AB1" s="19"/>
      <c r="AC1" s="59"/>
      <c r="AD1" s="19"/>
      <c r="AE1" s="19"/>
      <c r="AF1" s="19"/>
      <c r="AG1" s="19"/>
      <c r="AH1" s="19"/>
      <c r="AI1" s="19"/>
      <c r="AJ1" s="19"/>
      <c r="AK1" s="19"/>
      <c r="AL1" s="19"/>
      <c r="AM1" s="19"/>
      <c r="AN1" s="19"/>
      <c r="AO1" s="19"/>
      <c r="AP1" s="19"/>
      <c r="AQ1" s="19"/>
    </row>
    <row r="2" spans="1:43" ht="36" customHeight="1">
      <c r="A2" s="21" t="s">
        <v>1</v>
      </c>
      <c r="B2" s="21"/>
      <c r="C2" s="21"/>
      <c r="D2" s="21"/>
      <c r="E2" s="21"/>
      <c r="F2" s="21"/>
      <c r="G2" s="21"/>
      <c r="H2" s="2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row>
    <row r="3" spans="1:45" s="1" customFormat="1" ht="28.5" customHeight="1">
      <c r="A3" s="23" t="s">
        <v>2</v>
      </c>
      <c r="B3" s="24" t="s">
        <v>3</v>
      </c>
      <c r="C3" s="24" t="s">
        <v>4</v>
      </c>
      <c r="D3" s="25" t="s">
        <v>5</v>
      </c>
      <c r="E3" s="25" t="s">
        <v>6</v>
      </c>
      <c r="F3" s="25" t="s">
        <v>7</v>
      </c>
      <c r="G3" s="25" t="s">
        <v>8</v>
      </c>
      <c r="H3" s="26" t="s">
        <v>9</v>
      </c>
      <c r="I3" s="25" t="s">
        <v>10</v>
      </c>
      <c r="J3" s="38" t="s">
        <v>11</v>
      </c>
      <c r="K3" s="39" t="s">
        <v>12</v>
      </c>
      <c r="L3" s="40"/>
      <c r="M3" s="41"/>
      <c r="N3" s="41"/>
      <c r="O3" s="41"/>
      <c r="P3" s="41"/>
      <c r="Q3" s="41"/>
      <c r="R3" s="41"/>
      <c r="S3" s="41"/>
      <c r="T3" s="41"/>
      <c r="U3" s="41"/>
      <c r="V3" s="41"/>
      <c r="W3" s="53"/>
      <c r="X3" s="41"/>
      <c r="Y3" s="41"/>
      <c r="Z3" s="41"/>
      <c r="AA3" s="41"/>
      <c r="AB3" s="41"/>
      <c r="AC3" s="60"/>
      <c r="AD3" s="39" t="s">
        <v>13</v>
      </c>
      <c r="AE3" s="41"/>
      <c r="AF3" s="41"/>
      <c r="AG3" s="41"/>
      <c r="AH3" s="41"/>
      <c r="AI3" s="41"/>
      <c r="AJ3" s="41"/>
      <c r="AK3" s="41"/>
      <c r="AL3" s="41"/>
      <c r="AM3" s="41"/>
      <c r="AN3" s="41"/>
      <c r="AO3" s="41"/>
      <c r="AP3" s="60"/>
      <c r="AQ3" s="25" t="s">
        <v>14</v>
      </c>
      <c r="AR3" s="68"/>
      <c r="AS3" s="68"/>
    </row>
    <row r="4" spans="1:45" s="1" customFormat="1" ht="66" customHeight="1">
      <c r="A4" s="23"/>
      <c r="B4" s="24"/>
      <c r="C4" s="24"/>
      <c r="D4" s="27"/>
      <c r="E4" s="27"/>
      <c r="F4" s="25"/>
      <c r="G4" s="25"/>
      <c r="H4" s="28"/>
      <c r="I4" s="27"/>
      <c r="J4" s="42"/>
      <c r="K4" s="43" t="s">
        <v>15</v>
      </c>
      <c r="L4" s="44" t="s">
        <v>16</v>
      </c>
      <c r="M4" s="45" t="s">
        <v>17</v>
      </c>
      <c r="N4" s="45"/>
      <c r="O4" s="45"/>
      <c r="P4" s="43" t="s">
        <v>18</v>
      </c>
      <c r="Q4" s="45"/>
      <c r="R4" s="43" t="s">
        <v>19</v>
      </c>
      <c r="S4" s="45"/>
      <c r="T4" s="43" t="s">
        <v>20</v>
      </c>
      <c r="U4" s="45"/>
      <c r="V4" s="43" t="s">
        <v>21</v>
      </c>
      <c r="W4" s="27"/>
      <c r="X4" s="43" t="s">
        <v>22</v>
      </c>
      <c r="Y4" s="45"/>
      <c r="Z4" s="43" t="s">
        <v>23</v>
      </c>
      <c r="AA4" s="43" t="s">
        <v>24</v>
      </c>
      <c r="AB4" s="43"/>
      <c r="AC4" s="25" t="s">
        <v>25</v>
      </c>
      <c r="AD4" s="43" t="s">
        <v>26</v>
      </c>
      <c r="AE4" s="45"/>
      <c r="AF4" s="61" t="s">
        <v>27</v>
      </c>
      <c r="AG4" s="64"/>
      <c r="AH4" s="65" t="s">
        <v>28</v>
      </c>
      <c r="AI4" s="65"/>
      <c r="AJ4" s="66" t="s">
        <v>29</v>
      </c>
      <c r="AK4" s="67"/>
      <c r="AL4" s="65" t="s">
        <v>30</v>
      </c>
      <c r="AM4" s="65"/>
      <c r="AN4" s="66" t="s">
        <v>31</v>
      </c>
      <c r="AO4" s="67"/>
      <c r="AP4" s="64" t="s">
        <v>25</v>
      </c>
      <c r="AQ4" s="27"/>
      <c r="AR4" s="68"/>
      <c r="AS4" s="68"/>
    </row>
    <row r="5" spans="1:45" s="1" customFormat="1" ht="75" customHeight="1">
      <c r="A5" s="23"/>
      <c r="B5" s="24"/>
      <c r="C5" s="24"/>
      <c r="D5" s="27"/>
      <c r="E5" s="27"/>
      <c r="F5" s="25"/>
      <c r="G5" s="25"/>
      <c r="H5" s="28"/>
      <c r="I5" s="27"/>
      <c r="J5" s="74"/>
      <c r="K5" s="43" t="s">
        <v>32</v>
      </c>
      <c r="L5" s="44" t="s">
        <v>32</v>
      </c>
      <c r="M5" s="43" t="s">
        <v>33</v>
      </c>
      <c r="N5" s="43" t="s">
        <v>34</v>
      </c>
      <c r="O5" s="43" t="s">
        <v>32</v>
      </c>
      <c r="P5" s="43" t="s">
        <v>35</v>
      </c>
      <c r="Q5" s="43" t="s">
        <v>32</v>
      </c>
      <c r="R5" s="43" t="s">
        <v>36</v>
      </c>
      <c r="S5" s="43" t="s">
        <v>32</v>
      </c>
      <c r="T5" s="43" t="s">
        <v>37</v>
      </c>
      <c r="U5" s="43" t="s">
        <v>32</v>
      </c>
      <c r="V5" s="43" t="s">
        <v>38</v>
      </c>
      <c r="W5" s="25" t="s">
        <v>39</v>
      </c>
      <c r="X5" s="43" t="s">
        <v>36</v>
      </c>
      <c r="Y5" s="43" t="s">
        <v>39</v>
      </c>
      <c r="Z5" s="75" t="s">
        <v>40</v>
      </c>
      <c r="AA5" s="43" t="s">
        <v>39</v>
      </c>
      <c r="AB5" s="43" t="s">
        <v>40</v>
      </c>
      <c r="AC5" s="25" t="s">
        <v>32</v>
      </c>
      <c r="AD5" s="43" t="s">
        <v>36</v>
      </c>
      <c r="AE5" s="43" t="s">
        <v>41</v>
      </c>
      <c r="AF5" s="25" t="s">
        <v>42</v>
      </c>
      <c r="AG5" s="25" t="s">
        <v>43</v>
      </c>
      <c r="AH5" s="43" t="s">
        <v>36</v>
      </c>
      <c r="AI5" s="43" t="s">
        <v>41</v>
      </c>
      <c r="AJ5" s="43" t="s">
        <v>36</v>
      </c>
      <c r="AK5" s="43" t="s">
        <v>43</v>
      </c>
      <c r="AL5" s="43" t="s">
        <v>36</v>
      </c>
      <c r="AM5" s="43" t="s">
        <v>43</v>
      </c>
      <c r="AN5" s="43" t="s">
        <v>36</v>
      </c>
      <c r="AO5" s="43" t="s">
        <v>43</v>
      </c>
      <c r="AP5" s="25" t="s">
        <v>43</v>
      </c>
      <c r="AQ5" s="27"/>
      <c r="AR5" s="68"/>
      <c r="AS5" s="68"/>
    </row>
    <row r="6" spans="1:46" s="2" customFormat="1" ht="19.5" customHeight="1">
      <c r="A6" s="35">
        <v>1</v>
      </c>
      <c r="B6" s="36" t="s">
        <v>44</v>
      </c>
      <c r="C6" s="35" t="s">
        <v>45</v>
      </c>
      <c r="D6" s="35">
        <f>VLOOKUP(A6,'[2]Sheet1'!$A$6:$AG$359,33,FALSE)</f>
        <v>30</v>
      </c>
      <c r="E6" s="35">
        <f>VLOOKUP(A6,'[5]Sheet1'!$A$5:$T$358,20,FALSE)</f>
        <v>20</v>
      </c>
      <c r="F6" s="35">
        <f>VLOOKUP(A6,'[4]Sheet1'!$A$5:$AD$358,30,FALSE)</f>
        <v>30</v>
      </c>
      <c r="G6" s="35">
        <f>VLOOKUP(A6,'[3]Sheet1'!$A$6:$AB$292,28,FALSE)</f>
        <v>10</v>
      </c>
      <c r="H6" s="37">
        <f>VLOOKUP(A6,'[1]Sheet1'!$A$5:$AW$358,49,FALSE)+2</f>
        <v>7.1</v>
      </c>
      <c r="I6" s="35">
        <f>SUM(D6:H6)</f>
        <v>97.1</v>
      </c>
      <c r="J6" s="35">
        <f>RANK(I6,$I$6:$I$95)</f>
        <v>7</v>
      </c>
      <c r="K6" s="49">
        <f>VLOOKUP(A6,'[1]Sheet1'!$A$6:$D$294,4,FALSE)</f>
        <v>0</v>
      </c>
      <c r="L6" s="49">
        <f>VLOOKUP(A6,'[1]Sheet1'!$A$6:$AV$349,39,FALSE)</f>
        <v>0</v>
      </c>
      <c r="M6" s="49" t="str">
        <f>VLOOKUP(A6,'[1]Sheet1'!$A$6:$AV$349,7,FALSE)</f>
        <v>A</v>
      </c>
      <c r="N6" s="49" t="str">
        <f>VLOOKUP(A6,'[1]Sheet1'!$A$6:$AV$349,10,FALSE)</f>
        <v>A</v>
      </c>
      <c r="O6" s="49">
        <f>VLOOKUP(A6,'[1]Sheet1'!$A$6:$AV$349,12,FALSE)</f>
        <v>4.5</v>
      </c>
      <c r="P6" s="49">
        <f>VLOOKUP(A6,'[1]Sheet1'!$A$6:$AV$349,13,FALSE)</f>
        <v>0</v>
      </c>
      <c r="Q6" s="49">
        <f>VLOOKUP(A6,'[1]Sheet1'!$A$6:$AV$349,14,FALSE)</f>
        <v>0</v>
      </c>
      <c r="R6" s="49">
        <f>VLOOKUP(A6,'[1]Sheet1'!$A$6:$AV$349,23,FALSE)</f>
        <v>2</v>
      </c>
      <c r="S6" s="49">
        <f>VLOOKUP(A6,'[1]Sheet1'!$A$6:$AV$349,24,FALSE)</f>
        <v>0.6</v>
      </c>
      <c r="T6" s="58">
        <f>VLOOKUP(A6,'[1]Sheet1'!$A$6:$AV$349,45,FALSE)</f>
        <v>0</v>
      </c>
      <c r="U6" s="58">
        <f>VLOOKUP(A6,'[1]Sheet1'!$A$6:$AV$349,46,FALSE)</f>
        <v>0</v>
      </c>
      <c r="V6" s="49">
        <f>VLOOKUP(A6,'[1]Sheet1'!$A$6:$AV$349,35,FALSE)</f>
        <v>0</v>
      </c>
      <c r="W6" s="49">
        <f>VLOOKUP(A6,'[1]Sheet1'!$A$6:$AV$349,36,FALSE)+VLOOKUP(A6,'[1]Sheet1'!$A$6:$AL$299,38,FALSE)</f>
        <v>0</v>
      </c>
      <c r="X6" s="49">
        <f>VLOOKUP(A6,'[1]Sheet1'!$A$6:$AH$294,33,FALSE)</f>
        <v>0</v>
      </c>
      <c r="Y6" s="49">
        <f>VLOOKUP(A6,'[1]Sheet1'!$A$6:$AH$294,34,FALSE)</f>
        <v>0</v>
      </c>
      <c r="Z6" s="49">
        <v>2</v>
      </c>
      <c r="AA6" s="49">
        <f>VLOOKUP(A6,'[1]Sheet1'!$A$6:$AV$349,43,FALSE)</f>
        <v>0</v>
      </c>
      <c r="AB6" s="49">
        <f>VLOOKUP(A6,'[1]Sheet1'!$A$6:$AV$349,44,FALSE)</f>
        <v>0</v>
      </c>
      <c r="AC6" s="35"/>
      <c r="AD6" s="49">
        <f>VLOOKUP(A6,'[2]Sheet1'!$A$6:$AF$350,31,FALSE)-AF6</f>
        <v>0</v>
      </c>
      <c r="AE6" s="49">
        <f>VLOOKUP(A6,'[2]Sheet1'!$A$6:$AF$350,32,FALSE)-AG6</f>
        <v>0</v>
      </c>
      <c r="AF6" s="49">
        <f>VLOOKUP(A6,'[2]Sheet1'!$A$6:$L$295,11,FALSE)</f>
        <v>0</v>
      </c>
      <c r="AG6" s="49">
        <f>VLOOKUP(A6,'[2]Sheet1'!$A$6:$L$295,12,FALSE)</f>
        <v>0</v>
      </c>
      <c r="AH6" s="49">
        <f>VLOOKUP(A6,'[5]Sheet1'!$A$6:$K$294,10,FALSE)</f>
        <v>0</v>
      </c>
      <c r="AI6" s="49">
        <f>VLOOKUP(A6,'[5]Sheet1'!$A$6:$K$294,11,FALSE)</f>
        <v>0</v>
      </c>
      <c r="AJ6" s="49">
        <f>VLOOKUP(A6,'[4]Sheet1'!$A$6:$I$294,8,FALSE)</f>
        <v>0</v>
      </c>
      <c r="AK6" s="49">
        <f>VLOOKUP(A6,'[4]Sheet1'!$A$6:$I$294,9,FALSE)</f>
        <v>0</v>
      </c>
      <c r="AL6" s="49"/>
      <c r="AM6" s="49"/>
      <c r="AN6" s="49">
        <f>VLOOKUP(A6,'[3]Sheet1'!$A$6:$AA$349,16,FALSE)</f>
        <v>0</v>
      </c>
      <c r="AO6" s="49">
        <f>VLOOKUP(A6,'[3]Sheet1'!$A$6:$AA$349,17,FALSE)</f>
        <v>0</v>
      </c>
      <c r="AP6" s="35"/>
      <c r="AQ6" s="69"/>
      <c r="AR6" s="17"/>
      <c r="AS6" s="18"/>
      <c r="AT6" s="2">
        <f>IF(AR6=AS6,0,1)</f>
        <v>0</v>
      </c>
    </row>
    <row r="7" spans="1:46" s="2" customFormat="1" ht="19.5" customHeight="1">
      <c r="A7" s="35">
        <v>2</v>
      </c>
      <c r="B7" s="36" t="s">
        <v>46</v>
      </c>
      <c r="C7" s="35" t="s">
        <v>45</v>
      </c>
      <c r="D7" s="35">
        <f>VLOOKUP(A7,'[2]Sheet1'!$A$6:$AG$359,33,FALSE)</f>
        <v>30</v>
      </c>
      <c r="E7" s="35">
        <f>VLOOKUP(A7,'[5]Sheet1'!$A$5:$T$358,20,FALSE)</f>
        <v>20</v>
      </c>
      <c r="F7" s="35">
        <f>VLOOKUP(A7,'[4]Sheet1'!$A$5:$AD$358,30,FALSE)</f>
        <v>30</v>
      </c>
      <c r="G7" s="35">
        <f>VLOOKUP(A7,'[3]Sheet1'!$A$6:$AB$292,28,FALSE)</f>
        <v>10</v>
      </c>
      <c r="H7" s="37">
        <f>VLOOKUP(A7,'[1]Sheet1'!$A$5:$AW$358,49,FALSE)</f>
        <v>2.7</v>
      </c>
      <c r="I7" s="35">
        <f>SUM(D7:H7)</f>
        <v>92.7</v>
      </c>
      <c r="J7" s="35">
        <f aca="true" t="shared" si="0" ref="J7:J38">RANK(I7,$I$6:$I$95)</f>
        <v>40</v>
      </c>
      <c r="K7" s="49">
        <f>VLOOKUP(A7,'[1]Sheet1'!$A$6:$D$294,4,FALSE)</f>
        <v>0</v>
      </c>
      <c r="L7" s="49">
        <f>VLOOKUP(A7,'[1]Sheet1'!$A$6:$AV$349,39,FALSE)</f>
        <v>0</v>
      </c>
      <c r="M7" s="49" t="str">
        <f>VLOOKUP(A7,'[1]Sheet1'!$A$6:$AV$349,7,FALSE)</f>
        <v>A+</v>
      </c>
      <c r="N7" s="49">
        <f>VLOOKUP(A7,'[1]Sheet1'!$A$6:$AV$349,10,FALSE)</f>
      </c>
      <c r="O7" s="49">
        <f>VLOOKUP(A7,'[1]Sheet1'!$A$6:$AV$349,12,FALSE)</f>
        <v>2.5</v>
      </c>
      <c r="P7" s="49">
        <f>VLOOKUP(A7,'[1]Sheet1'!$A$6:$AV$349,13,FALSE)</f>
        <v>0</v>
      </c>
      <c r="Q7" s="49">
        <f>VLOOKUP(A7,'[1]Sheet1'!$A$6:$AV$349,14,FALSE)</f>
        <v>0</v>
      </c>
      <c r="R7" s="49">
        <f>VLOOKUP(A7,'[1]Sheet1'!$A$6:$AV$349,23,FALSE)</f>
        <v>2</v>
      </c>
      <c r="S7" s="49">
        <f>VLOOKUP(A7,'[1]Sheet1'!$A$6:$AV$349,24,FALSE)</f>
        <v>0.2</v>
      </c>
      <c r="T7" s="58">
        <f>VLOOKUP(A7,'[1]Sheet1'!$A$6:$AV$349,45,FALSE)</f>
        <v>0</v>
      </c>
      <c r="U7" s="58">
        <f>VLOOKUP(A7,'[1]Sheet1'!$A$6:$AV$349,46,FALSE)</f>
        <v>0</v>
      </c>
      <c r="V7" s="49">
        <f>VLOOKUP(A7,'[1]Sheet1'!$A$6:$AV$349,35,FALSE)</f>
        <v>0</v>
      </c>
      <c r="W7" s="49">
        <f>VLOOKUP(A7,'[1]Sheet1'!$A$6:$AV$349,36,FALSE)+VLOOKUP(A7,'[1]Sheet1'!$A$6:$AL$299,38,FALSE)</f>
        <v>0</v>
      </c>
      <c r="X7" s="49">
        <f>VLOOKUP(A7,'[1]Sheet1'!$A$6:$AH$294,33,FALSE)</f>
        <v>0</v>
      </c>
      <c r="Y7" s="49">
        <f>VLOOKUP(A7,'[1]Sheet1'!$A$6:$AH$294,34,FALSE)</f>
        <v>0</v>
      </c>
      <c r="Z7" s="49"/>
      <c r="AA7" s="49">
        <f>VLOOKUP(A7,'[1]Sheet1'!$A$6:$AV$349,43,FALSE)</f>
        <v>0</v>
      </c>
      <c r="AB7" s="49">
        <f>VLOOKUP(A7,'[1]Sheet1'!$A$6:$AV$349,44,FALSE)</f>
        <v>0</v>
      </c>
      <c r="AC7" s="35"/>
      <c r="AD7" s="49">
        <f>VLOOKUP(A7,'[2]Sheet1'!$A$6:$AF$350,31,FALSE)-AF7</f>
        <v>0</v>
      </c>
      <c r="AE7" s="49">
        <f>VLOOKUP(A7,'[2]Sheet1'!$A$6:$AF$350,32,FALSE)-AG7</f>
        <v>0</v>
      </c>
      <c r="AF7" s="49">
        <f>VLOOKUP(A7,'[2]Sheet1'!$A$6:$L$295,11,FALSE)</f>
        <v>0</v>
      </c>
      <c r="AG7" s="49">
        <f>VLOOKUP(A7,'[2]Sheet1'!$A$6:$L$295,12,FALSE)</f>
        <v>0</v>
      </c>
      <c r="AH7" s="49">
        <f>VLOOKUP(A7,'[5]Sheet1'!$A$6:$K$294,10,FALSE)</f>
        <v>0</v>
      </c>
      <c r="AI7" s="49">
        <f>VLOOKUP(A7,'[5]Sheet1'!$A$6:$K$294,11,FALSE)</f>
        <v>0</v>
      </c>
      <c r="AJ7" s="49">
        <f>VLOOKUP(A7,'[4]Sheet1'!$A$6:$I$294,8,FALSE)</f>
        <v>0</v>
      </c>
      <c r="AK7" s="49">
        <f>VLOOKUP(A7,'[4]Sheet1'!$A$6:$I$294,9,FALSE)</f>
        <v>0</v>
      </c>
      <c r="AL7" s="49"/>
      <c r="AM7" s="49"/>
      <c r="AN7" s="49">
        <f>VLOOKUP(A7,'[3]Sheet1'!$A$6:$AA$349,16,FALSE)</f>
        <v>0</v>
      </c>
      <c r="AO7" s="49">
        <f>VLOOKUP(A7,'[3]Sheet1'!$A$6:$AA$349,17,FALSE)</f>
        <v>0</v>
      </c>
      <c r="AP7" s="35"/>
      <c r="AQ7" s="69"/>
      <c r="AR7" s="17"/>
      <c r="AS7" s="18"/>
      <c r="AT7" s="2">
        <f aca="true" t="shared" si="1" ref="AT7:AT70">IF(AR7=AS7,0,1)</f>
        <v>0</v>
      </c>
    </row>
    <row r="8" spans="1:46" s="2" customFormat="1" ht="19.5" customHeight="1">
      <c r="A8" s="35">
        <v>3</v>
      </c>
      <c r="B8" s="36" t="s">
        <v>47</v>
      </c>
      <c r="C8" s="35" t="s">
        <v>48</v>
      </c>
      <c r="D8" s="35">
        <f>VLOOKUP(A8,'[2]Sheet1'!$A$6:$AG$359,33,FALSE)</f>
        <v>30</v>
      </c>
      <c r="E8" s="35">
        <f>VLOOKUP(A8,'[5]Sheet1'!$A$5:$T$358,20,FALSE)</f>
        <v>20</v>
      </c>
      <c r="F8" s="35">
        <f>VLOOKUP(A8,'[4]Sheet1'!$A$5:$AD$358,30,FALSE)</f>
        <v>30</v>
      </c>
      <c r="G8" s="35">
        <f>VLOOKUP(A8,'[3]Sheet1'!$A$6:$AB$292,28,FALSE)</f>
        <v>10</v>
      </c>
      <c r="H8" s="37">
        <f>VLOOKUP(A8,'[1]Sheet1'!$A$5:$AW$358,49,FALSE)</f>
        <v>3</v>
      </c>
      <c r="I8" s="35">
        <f>SUM(D8:H8)</f>
        <v>93</v>
      </c>
      <c r="J8" s="35">
        <f t="shared" si="0"/>
        <v>37</v>
      </c>
      <c r="K8" s="49">
        <f>VLOOKUP(A8,'[1]Sheet1'!$A$6:$D$294,4,FALSE)</f>
        <v>0</v>
      </c>
      <c r="L8" s="49">
        <f>VLOOKUP(A8,'[1]Sheet1'!$A$6:$AV$349,39,FALSE)</f>
        <v>0</v>
      </c>
      <c r="M8" s="49">
        <f>VLOOKUP(A8,'[1]Sheet1'!$A$6:$AV$349,7,FALSE)</f>
      </c>
      <c r="N8" s="49" t="str">
        <f>VLOOKUP(A8,'[1]Sheet1'!$A$6:$AV$349,10,FALSE)</f>
        <v>B</v>
      </c>
      <c r="O8" s="49">
        <f>VLOOKUP(A8,'[1]Sheet1'!$A$6:$AV$349,12,FALSE)</f>
        <v>1.5</v>
      </c>
      <c r="P8" s="49">
        <f>VLOOKUP(A8,'[1]Sheet1'!$A$6:$AV$349,13,FALSE)</f>
        <v>0</v>
      </c>
      <c r="Q8" s="49">
        <f>VLOOKUP(A8,'[1]Sheet1'!$A$6:$AV$349,14,FALSE)</f>
        <v>0</v>
      </c>
      <c r="R8" s="49">
        <f>VLOOKUP(A8,'[1]Sheet1'!$A$6:$AV$349,23,FALSE)</f>
        <v>3</v>
      </c>
      <c r="S8" s="49">
        <f>VLOOKUP(A8,'[1]Sheet1'!$A$6:$AV$349,24,FALSE)</f>
        <v>1.5</v>
      </c>
      <c r="T8" s="58">
        <f>VLOOKUP(A8,'[1]Sheet1'!$A$6:$AV$349,45,FALSE)</f>
        <v>0</v>
      </c>
      <c r="U8" s="58">
        <f>VLOOKUP(A8,'[1]Sheet1'!$A$6:$AV$349,46,FALSE)</f>
        <v>0</v>
      </c>
      <c r="V8" s="49">
        <f>VLOOKUP(A8,'[1]Sheet1'!$A$6:$AV$349,35,FALSE)</f>
        <v>0</v>
      </c>
      <c r="W8" s="49">
        <f>VLOOKUP(A8,'[1]Sheet1'!$A$6:$AV$349,36,FALSE)+VLOOKUP(A8,'[1]Sheet1'!$A$6:$AL$299,38,FALSE)</f>
        <v>0</v>
      </c>
      <c r="X8" s="49">
        <f>VLOOKUP(A8,'[1]Sheet1'!$A$6:$AH$294,33,FALSE)</f>
        <v>0</v>
      </c>
      <c r="Y8" s="49">
        <f>VLOOKUP(A8,'[1]Sheet1'!$A$6:$AH$294,34,FALSE)</f>
        <v>0</v>
      </c>
      <c r="Z8" s="49"/>
      <c r="AA8" s="49">
        <f>VLOOKUP(A8,'[1]Sheet1'!$A$6:$AV$349,43,FALSE)</f>
        <v>0</v>
      </c>
      <c r="AB8" s="49">
        <f>VLOOKUP(A8,'[1]Sheet1'!$A$6:$AV$349,44,FALSE)</f>
        <v>0</v>
      </c>
      <c r="AC8" s="35"/>
      <c r="AD8" s="49">
        <f>VLOOKUP(A8,'[2]Sheet1'!$A$6:$AF$350,31,FALSE)-AF8</f>
        <v>0</v>
      </c>
      <c r="AE8" s="49">
        <f>VLOOKUP(A8,'[2]Sheet1'!$A$6:$AF$350,32,FALSE)-AG8</f>
        <v>0</v>
      </c>
      <c r="AF8" s="49">
        <f>VLOOKUP(A8,'[2]Sheet1'!$A$6:$L$295,11,FALSE)</f>
        <v>0</v>
      </c>
      <c r="AG8" s="49">
        <f>VLOOKUP(A8,'[2]Sheet1'!$A$6:$L$295,12,FALSE)</f>
        <v>0</v>
      </c>
      <c r="AH8" s="49">
        <f>VLOOKUP(A8,'[5]Sheet1'!$A$6:$K$294,10,FALSE)</f>
        <v>0</v>
      </c>
      <c r="AI8" s="49">
        <f>VLOOKUP(A8,'[5]Sheet1'!$A$6:$K$294,11,FALSE)</f>
        <v>0</v>
      </c>
      <c r="AJ8" s="49">
        <f>VLOOKUP(A8,'[4]Sheet1'!$A$6:$I$294,8,FALSE)</f>
        <v>0</v>
      </c>
      <c r="AK8" s="49">
        <f>VLOOKUP(A8,'[4]Sheet1'!$A$6:$I$294,9,FALSE)</f>
        <v>0</v>
      </c>
      <c r="AL8" s="49"/>
      <c r="AM8" s="49"/>
      <c r="AN8" s="49">
        <f>VLOOKUP(A8,'[3]Sheet1'!$A$6:$AA$349,16,FALSE)</f>
        <v>0</v>
      </c>
      <c r="AO8" s="49">
        <f>VLOOKUP(A8,'[3]Sheet1'!$A$6:$AA$349,17,FALSE)</f>
        <v>0</v>
      </c>
      <c r="AP8" s="35"/>
      <c r="AQ8" s="69"/>
      <c r="AR8" s="17"/>
      <c r="AS8" s="18"/>
      <c r="AT8" s="2">
        <f t="shared" si="1"/>
        <v>0</v>
      </c>
    </row>
    <row r="9" spans="1:46" s="2" customFormat="1" ht="19.5" customHeight="1">
      <c r="A9" s="35">
        <v>4</v>
      </c>
      <c r="B9" s="36" t="s">
        <v>49</v>
      </c>
      <c r="C9" s="35" t="s">
        <v>48</v>
      </c>
      <c r="D9" s="35">
        <f>VLOOKUP(A9,'[2]Sheet1'!$A$6:$AG$359,33,FALSE)</f>
        <v>30</v>
      </c>
      <c r="E9" s="35">
        <f>VLOOKUP(A9,'[5]Sheet1'!$A$5:$T$358,20,FALSE)</f>
        <v>20</v>
      </c>
      <c r="F9" s="35">
        <f>VLOOKUP(A9,'[4]Sheet1'!$A$5:$AD$358,30,FALSE)</f>
        <v>30</v>
      </c>
      <c r="G9" s="35">
        <f>VLOOKUP(A9,'[3]Sheet1'!$A$6:$AB$292,28,FALSE)</f>
        <v>10</v>
      </c>
      <c r="H9" s="37">
        <f>VLOOKUP(A9,'[1]Sheet1'!$A$5:$AW$358,49,FALSE)</f>
        <v>4.5</v>
      </c>
      <c r="I9" s="35">
        <f>SUM(D9:H9)</f>
        <v>94.5</v>
      </c>
      <c r="J9" s="35">
        <f t="shared" si="0"/>
        <v>22</v>
      </c>
      <c r="K9" s="49">
        <f>VLOOKUP(A9,'[1]Sheet1'!$A$6:$D$294,4,FALSE)</f>
        <v>2</v>
      </c>
      <c r="L9" s="49">
        <f>VLOOKUP(A9,'[1]Sheet1'!$A$6:$AV$349,39,FALSE)</f>
        <v>0</v>
      </c>
      <c r="M9" s="49">
        <f>VLOOKUP(A9,'[1]Sheet1'!$A$6:$AV$349,7,FALSE)</f>
      </c>
      <c r="N9" s="49" t="str">
        <f>VLOOKUP(A9,'[1]Sheet1'!$A$6:$AV$349,10,FALSE)</f>
        <v>A</v>
      </c>
      <c r="O9" s="49">
        <f>VLOOKUP(A9,'[1]Sheet1'!$A$6:$AV$349,12,FALSE)</f>
        <v>2.5</v>
      </c>
      <c r="P9" s="49">
        <f>VLOOKUP(A9,'[1]Sheet1'!$A$6:$AV$349,13,FALSE)</f>
        <v>0</v>
      </c>
      <c r="Q9" s="49">
        <f>VLOOKUP(A9,'[1]Sheet1'!$A$6:$AV$349,14,FALSE)</f>
        <v>0</v>
      </c>
      <c r="R9" s="49">
        <f>VLOOKUP(A9,'[1]Sheet1'!$A$6:$AV$349,23,FALSE)</f>
        <v>0</v>
      </c>
      <c r="S9" s="49">
        <f>VLOOKUP(A9,'[1]Sheet1'!$A$6:$AV$349,24,FALSE)</f>
        <v>0</v>
      </c>
      <c r="T9" s="58">
        <f>VLOOKUP(A9,'[1]Sheet1'!$A$6:$AV$349,45,FALSE)</f>
        <v>0</v>
      </c>
      <c r="U9" s="58">
        <f>VLOOKUP(A9,'[1]Sheet1'!$A$6:$AV$349,46,FALSE)</f>
        <v>0</v>
      </c>
      <c r="V9" s="49">
        <f>VLOOKUP(A9,'[1]Sheet1'!$A$6:$AV$349,35,FALSE)</f>
        <v>0</v>
      </c>
      <c r="W9" s="49">
        <f>VLOOKUP(A9,'[1]Sheet1'!$A$6:$AV$349,36,FALSE)+VLOOKUP(A9,'[1]Sheet1'!$A$6:$AL$299,38,FALSE)</f>
        <v>0</v>
      </c>
      <c r="X9" s="49">
        <f>VLOOKUP(A9,'[1]Sheet1'!$A$6:$AH$294,33,FALSE)</f>
        <v>0</v>
      </c>
      <c r="Y9" s="49">
        <f>VLOOKUP(A9,'[1]Sheet1'!$A$6:$AH$294,34,FALSE)</f>
        <v>0</v>
      </c>
      <c r="Z9" s="49"/>
      <c r="AA9" s="49">
        <f>VLOOKUP(A9,'[1]Sheet1'!$A$6:$AV$349,43,FALSE)</f>
        <v>0</v>
      </c>
      <c r="AB9" s="49">
        <f>VLOOKUP(A9,'[1]Sheet1'!$A$6:$AV$349,44,FALSE)</f>
        <v>0</v>
      </c>
      <c r="AC9" s="35"/>
      <c r="AD9" s="49">
        <f>VLOOKUP(A9,'[2]Sheet1'!$A$6:$AF$350,31,FALSE)-AF9</f>
        <v>0</v>
      </c>
      <c r="AE9" s="49">
        <f>VLOOKUP(A9,'[2]Sheet1'!$A$6:$AF$350,32,FALSE)-AG9</f>
        <v>0</v>
      </c>
      <c r="AF9" s="49">
        <f>VLOOKUP(A9,'[2]Sheet1'!$A$6:$L$295,11,FALSE)</f>
        <v>0</v>
      </c>
      <c r="AG9" s="49">
        <f>VLOOKUP(A9,'[2]Sheet1'!$A$6:$L$295,12,FALSE)</f>
        <v>0</v>
      </c>
      <c r="AH9" s="49">
        <f>VLOOKUP(A9,'[5]Sheet1'!$A$6:$K$294,10,FALSE)</f>
        <v>0</v>
      </c>
      <c r="AI9" s="49">
        <f>VLOOKUP(A9,'[5]Sheet1'!$A$6:$K$294,11,FALSE)</f>
        <v>0</v>
      </c>
      <c r="AJ9" s="49">
        <f>VLOOKUP(A9,'[4]Sheet1'!$A$6:$I$294,8,FALSE)</f>
        <v>0</v>
      </c>
      <c r="AK9" s="49">
        <f>VLOOKUP(A9,'[4]Sheet1'!$A$6:$I$294,9,FALSE)</f>
        <v>0</v>
      </c>
      <c r="AL9" s="49"/>
      <c r="AM9" s="49"/>
      <c r="AN9" s="49">
        <f>VLOOKUP(A9,'[3]Sheet1'!$A$6:$AA$349,16,FALSE)</f>
        <v>0</v>
      </c>
      <c r="AO9" s="49">
        <f>VLOOKUP(A9,'[3]Sheet1'!$A$6:$AA$349,17,FALSE)</f>
        <v>0</v>
      </c>
      <c r="AP9" s="35"/>
      <c r="AQ9" s="69"/>
      <c r="AR9" s="17"/>
      <c r="AS9" s="18"/>
      <c r="AT9" s="2">
        <f t="shared" si="1"/>
        <v>0</v>
      </c>
    </row>
    <row r="10" spans="1:46" s="2" customFormat="1" ht="19.5" customHeight="1">
      <c r="A10" s="35">
        <v>5</v>
      </c>
      <c r="B10" s="36" t="s">
        <v>50</v>
      </c>
      <c r="C10" s="35" t="s">
        <v>51</v>
      </c>
      <c r="D10" s="35">
        <f>VLOOKUP(A10,'[2]Sheet1'!$A$6:$AG$359,33,FALSE)</f>
        <v>30</v>
      </c>
      <c r="E10" s="35">
        <f>VLOOKUP(A10,'[5]Sheet1'!$A$5:$T$358,20,FALSE)</f>
        <v>20</v>
      </c>
      <c r="F10" s="35">
        <f>VLOOKUP(A10,'[4]Sheet1'!$A$5:$AD$358,30,FALSE)</f>
        <v>30</v>
      </c>
      <c r="G10" s="35">
        <f>VLOOKUP(A10,'[3]Sheet1'!$A$6:$AB$292,28,FALSE)</f>
        <v>10</v>
      </c>
      <c r="H10" s="37">
        <f>VLOOKUP(A10,'[1]Sheet1'!$A$5:$AW$358,49,FALSE)+2</f>
        <v>4.1</v>
      </c>
      <c r="I10" s="35">
        <f>SUM(D10:H10)</f>
        <v>94.1</v>
      </c>
      <c r="J10" s="35">
        <f t="shared" si="0"/>
        <v>27</v>
      </c>
      <c r="K10" s="49">
        <f>VLOOKUP(A10,'[1]Sheet1'!$A$6:$D$294,4,FALSE)</f>
        <v>0</v>
      </c>
      <c r="L10" s="49">
        <f>VLOOKUP(A10,'[1]Sheet1'!$A$6:$AV$349,39,FALSE)</f>
        <v>0</v>
      </c>
      <c r="M10" s="49" t="str">
        <f>VLOOKUP(A10,'[1]Sheet1'!$A$6:$AV$349,7,FALSE)</f>
        <v>A</v>
      </c>
      <c r="N10" s="49">
        <f>VLOOKUP(A10,'[1]Sheet1'!$A$6:$AV$349,10,FALSE)</f>
      </c>
      <c r="O10" s="49">
        <f>VLOOKUP(A10,'[1]Sheet1'!$A$6:$AV$349,12,FALSE)</f>
        <v>2</v>
      </c>
      <c r="P10" s="49">
        <f>VLOOKUP(A10,'[1]Sheet1'!$A$6:$AV$349,13,FALSE)</f>
        <v>0</v>
      </c>
      <c r="Q10" s="49">
        <f>VLOOKUP(A10,'[1]Sheet1'!$A$6:$AV$349,14,FALSE)</f>
        <v>0</v>
      </c>
      <c r="R10" s="49">
        <f>VLOOKUP(A10,'[1]Sheet1'!$A$6:$AV$349,23,FALSE)</f>
        <v>1</v>
      </c>
      <c r="S10" s="49">
        <f>VLOOKUP(A10,'[1]Sheet1'!$A$6:$AV$349,24,FALSE)</f>
        <v>0.1</v>
      </c>
      <c r="T10" s="58">
        <f>VLOOKUP(A10,'[1]Sheet1'!$A$6:$AV$349,45,FALSE)</f>
        <v>0</v>
      </c>
      <c r="U10" s="58">
        <f>VLOOKUP(A10,'[1]Sheet1'!$A$6:$AV$349,46,FALSE)</f>
        <v>0</v>
      </c>
      <c r="V10" s="49">
        <f>VLOOKUP(A10,'[1]Sheet1'!$A$6:$AV$349,35,FALSE)</f>
        <v>0</v>
      </c>
      <c r="W10" s="49">
        <f>VLOOKUP(A10,'[1]Sheet1'!$A$6:$AV$349,36,FALSE)+VLOOKUP(A10,'[1]Sheet1'!$A$6:$AL$299,38,FALSE)</f>
        <v>0</v>
      </c>
      <c r="X10" s="49">
        <f>VLOOKUP(A10,'[1]Sheet1'!$A$6:$AH$294,33,FALSE)</f>
        <v>0</v>
      </c>
      <c r="Y10" s="49">
        <f>VLOOKUP(A10,'[1]Sheet1'!$A$6:$AH$294,34,FALSE)</f>
        <v>0</v>
      </c>
      <c r="Z10" s="49">
        <v>2</v>
      </c>
      <c r="AA10" s="49">
        <f>VLOOKUP(A10,'[1]Sheet1'!$A$6:$AV$349,43,FALSE)</f>
        <v>0</v>
      </c>
      <c r="AB10" s="49">
        <f>VLOOKUP(A10,'[1]Sheet1'!$A$6:$AV$349,44,FALSE)</f>
        <v>0</v>
      </c>
      <c r="AC10" s="35"/>
      <c r="AD10" s="49">
        <f>VLOOKUP(A10,'[2]Sheet1'!$A$6:$AF$350,31,FALSE)-AF10</f>
        <v>0</v>
      </c>
      <c r="AE10" s="49">
        <f>VLOOKUP(A10,'[2]Sheet1'!$A$6:$AF$350,32,FALSE)-AG10</f>
        <v>0</v>
      </c>
      <c r="AF10" s="49">
        <f>VLOOKUP(A10,'[2]Sheet1'!$A$6:$L$295,11,FALSE)</f>
        <v>0</v>
      </c>
      <c r="AG10" s="49">
        <f>VLOOKUP(A10,'[2]Sheet1'!$A$6:$L$295,12,FALSE)</f>
        <v>0</v>
      </c>
      <c r="AH10" s="49">
        <f>VLOOKUP(A10,'[5]Sheet1'!$A$6:$K$294,10,FALSE)</f>
        <v>0</v>
      </c>
      <c r="AI10" s="49">
        <f>VLOOKUP(A10,'[5]Sheet1'!$A$6:$K$294,11,FALSE)</f>
        <v>0</v>
      </c>
      <c r="AJ10" s="49">
        <f>VLOOKUP(A10,'[4]Sheet1'!$A$6:$I$294,8,FALSE)</f>
        <v>0</v>
      </c>
      <c r="AK10" s="49">
        <f>VLOOKUP(A10,'[4]Sheet1'!$A$6:$I$294,9,FALSE)</f>
        <v>0</v>
      </c>
      <c r="AL10" s="49"/>
      <c r="AM10" s="49"/>
      <c r="AN10" s="49">
        <f>VLOOKUP(A10,'[3]Sheet1'!$A$6:$AA$349,16,FALSE)</f>
        <v>0</v>
      </c>
      <c r="AO10" s="49">
        <f>VLOOKUP(A10,'[3]Sheet1'!$A$6:$AA$349,17,FALSE)</f>
        <v>0</v>
      </c>
      <c r="AP10" s="35"/>
      <c r="AQ10" s="69"/>
      <c r="AR10" s="17"/>
      <c r="AS10" s="18"/>
      <c r="AT10" s="2">
        <f t="shared" si="1"/>
        <v>0</v>
      </c>
    </row>
    <row r="11" spans="1:46" s="2" customFormat="1" ht="19.5" customHeight="1">
      <c r="A11" s="35">
        <v>6</v>
      </c>
      <c r="B11" s="36" t="s">
        <v>52</v>
      </c>
      <c r="C11" s="35" t="s">
        <v>51</v>
      </c>
      <c r="D11" s="35">
        <f>VLOOKUP(A11,'[2]Sheet1'!$A$6:$AG$359,33,FALSE)</f>
        <v>30</v>
      </c>
      <c r="E11" s="35">
        <f>VLOOKUP(A11,'[5]Sheet1'!$A$5:$T$358,20,FALSE)</f>
        <v>20</v>
      </c>
      <c r="F11" s="35">
        <f>VLOOKUP(A11,'[4]Sheet1'!$A$5:$AD$358,30,FALSE)</f>
        <v>30</v>
      </c>
      <c r="G11" s="35">
        <f>VLOOKUP(A11,'[3]Sheet1'!$A$6:$AB$292,28,FALSE)</f>
        <v>10</v>
      </c>
      <c r="H11" s="37">
        <f>VLOOKUP(A11,'[1]Sheet1'!$A$5:$AW$358,49,FALSE)</f>
        <v>5.1</v>
      </c>
      <c r="I11" s="35">
        <f aca="true" t="shared" si="2" ref="I10:I37">SUM(D11:H11)</f>
        <v>95.1</v>
      </c>
      <c r="J11" s="35">
        <f t="shared" si="0"/>
        <v>14</v>
      </c>
      <c r="K11" s="49">
        <f>VLOOKUP(A11,'[1]Sheet1'!$A$6:$D$294,4,FALSE)</f>
        <v>0</v>
      </c>
      <c r="L11" s="49">
        <f>VLOOKUP(A11,'[1]Sheet1'!$A$6:$AV$349,39,FALSE)</f>
        <v>0</v>
      </c>
      <c r="M11" s="49" t="str">
        <f>VLOOKUP(A11,'[1]Sheet1'!$A$6:$AV$349,7,FALSE)</f>
        <v>A</v>
      </c>
      <c r="N11" s="49">
        <f>VLOOKUP(A11,'[1]Sheet1'!$A$6:$AV$349,10,FALSE)</f>
      </c>
      <c r="O11" s="49">
        <f>VLOOKUP(A11,'[1]Sheet1'!$A$6:$AV$349,12,FALSE)</f>
        <v>2</v>
      </c>
      <c r="P11" s="49">
        <f>VLOOKUP(A11,'[1]Sheet1'!$A$6:$AV$349,13,FALSE)</f>
        <v>0</v>
      </c>
      <c r="Q11" s="49">
        <f>VLOOKUP(A11,'[1]Sheet1'!$A$6:$AV$349,14,FALSE)</f>
        <v>0</v>
      </c>
      <c r="R11" s="49">
        <f>VLOOKUP(A11,'[1]Sheet1'!$A$6:$AV$349,23,FALSE)</f>
        <v>1</v>
      </c>
      <c r="S11" s="49">
        <f>VLOOKUP(A11,'[1]Sheet1'!$A$6:$AV$349,24,FALSE)</f>
        <v>0.1</v>
      </c>
      <c r="T11" s="58">
        <f>VLOOKUP(A11,'[1]Sheet1'!$A$6:$AV$349,45,FALSE)</f>
        <v>0</v>
      </c>
      <c r="U11" s="58">
        <f>VLOOKUP(A11,'[1]Sheet1'!$A$6:$AV$349,46,FALSE)</f>
        <v>0</v>
      </c>
      <c r="V11" s="49">
        <f>VLOOKUP(A11,'[1]Sheet1'!$A$6:$AV$349,35,FALSE)</f>
        <v>1</v>
      </c>
      <c r="W11" s="49">
        <f>VLOOKUP(A11,'[1]Sheet1'!$A$6:$AV$349,36,FALSE)+VLOOKUP(A11,'[1]Sheet1'!$A$6:$AL$299,38,FALSE)</f>
        <v>1</v>
      </c>
      <c r="X11" s="49">
        <f>VLOOKUP(A11,'[1]Sheet1'!$A$6:$AH$294,33,FALSE)</f>
        <v>0</v>
      </c>
      <c r="Y11" s="49">
        <f>VLOOKUP(A11,'[1]Sheet1'!$A$6:$AH$294,34,FALSE)</f>
        <v>0</v>
      </c>
      <c r="Z11" s="49"/>
      <c r="AA11" s="49">
        <f>VLOOKUP(A11,'[1]Sheet1'!$A$6:$AV$349,43,FALSE)</f>
        <v>2</v>
      </c>
      <c r="AB11" s="49">
        <f>VLOOKUP(A11,'[1]Sheet1'!$A$6:$AV$349,44,FALSE)</f>
        <v>0</v>
      </c>
      <c r="AC11" s="35"/>
      <c r="AD11" s="49">
        <f>VLOOKUP(A11,'[2]Sheet1'!$A$6:$AF$350,31,FALSE)-AF11</f>
        <v>0</v>
      </c>
      <c r="AE11" s="49">
        <f>VLOOKUP(A11,'[2]Sheet1'!$A$6:$AF$350,32,FALSE)-AG11</f>
        <v>0</v>
      </c>
      <c r="AF11" s="49">
        <f>VLOOKUP(A11,'[2]Sheet1'!$A$6:$L$295,11,FALSE)</f>
        <v>0</v>
      </c>
      <c r="AG11" s="49">
        <f>VLOOKUP(A11,'[2]Sheet1'!$A$6:$L$295,12,FALSE)</f>
        <v>0</v>
      </c>
      <c r="AH11" s="49">
        <f>VLOOKUP(A11,'[5]Sheet1'!$A$6:$K$294,10,FALSE)</f>
        <v>0</v>
      </c>
      <c r="AI11" s="49">
        <f>VLOOKUP(A11,'[5]Sheet1'!$A$6:$K$294,11,FALSE)</f>
        <v>0</v>
      </c>
      <c r="AJ11" s="49">
        <f>VLOOKUP(A11,'[4]Sheet1'!$A$6:$I$294,8,FALSE)</f>
        <v>0</v>
      </c>
      <c r="AK11" s="49">
        <f>VLOOKUP(A11,'[4]Sheet1'!$A$6:$I$294,9,FALSE)</f>
        <v>0</v>
      </c>
      <c r="AL11" s="49"/>
      <c r="AM11" s="49"/>
      <c r="AN11" s="49">
        <f>VLOOKUP(A11,'[3]Sheet1'!$A$6:$AA$349,16,FALSE)</f>
        <v>0</v>
      </c>
      <c r="AO11" s="49">
        <f>VLOOKUP(A11,'[3]Sheet1'!$A$6:$AA$349,17,FALSE)</f>
        <v>0</v>
      </c>
      <c r="AP11" s="35"/>
      <c r="AQ11" s="69"/>
      <c r="AR11" s="17"/>
      <c r="AS11" s="18"/>
      <c r="AT11" s="2">
        <f t="shared" si="1"/>
        <v>0</v>
      </c>
    </row>
    <row r="12" spans="1:46" s="2" customFormat="1" ht="19.5" customHeight="1">
      <c r="A12" s="35">
        <v>7</v>
      </c>
      <c r="B12" s="36" t="s">
        <v>53</v>
      </c>
      <c r="C12" s="35" t="s">
        <v>51</v>
      </c>
      <c r="D12" s="35">
        <f>VLOOKUP(A12,'[2]Sheet1'!$A$6:$AG$359,33,FALSE)</f>
        <v>30</v>
      </c>
      <c r="E12" s="35">
        <f>VLOOKUP(A12,'[5]Sheet1'!$A$5:$T$358,20,FALSE)</f>
        <v>20</v>
      </c>
      <c r="F12" s="35">
        <f>VLOOKUP(A12,'[4]Sheet1'!$A$5:$AD$358,30,FALSE)</f>
        <v>30</v>
      </c>
      <c r="G12" s="35">
        <f>VLOOKUP(A12,'[3]Sheet1'!$A$6:$AB$292,28,FALSE)</f>
        <v>10</v>
      </c>
      <c r="H12" s="37">
        <f>VLOOKUP(A12,'[1]Sheet1'!$A$5:$AW$358,49,FALSE)</f>
        <v>4.2</v>
      </c>
      <c r="I12" s="35">
        <f t="shared" si="2"/>
        <v>94.2</v>
      </c>
      <c r="J12" s="35">
        <f t="shared" si="0"/>
        <v>25</v>
      </c>
      <c r="K12" s="49">
        <f>VLOOKUP(A12,'[1]Sheet1'!$A$6:$D$294,4,FALSE)</f>
        <v>2</v>
      </c>
      <c r="L12" s="49">
        <f>VLOOKUP(A12,'[1]Sheet1'!$A$6:$AV$349,39,FALSE)</f>
        <v>0</v>
      </c>
      <c r="M12" s="49" t="str">
        <f>VLOOKUP(A12,'[1]Sheet1'!$A$6:$AV$349,7,FALSE)</f>
        <v>A</v>
      </c>
      <c r="N12" s="49">
        <f>VLOOKUP(A12,'[1]Sheet1'!$A$6:$AV$349,10,FALSE)</f>
      </c>
      <c r="O12" s="49">
        <f>VLOOKUP(A12,'[1]Sheet1'!$A$6:$AV$349,12,FALSE)</f>
        <v>2</v>
      </c>
      <c r="P12" s="49">
        <f>VLOOKUP(A12,'[1]Sheet1'!$A$6:$AV$349,13,FALSE)</f>
        <v>0</v>
      </c>
      <c r="Q12" s="49">
        <f>VLOOKUP(A12,'[1]Sheet1'!$A$6:$AV$349,14,FALSE)</f>
        <v>0</v>
      </c>
      <c r="R12" s="49">
        <f>VLOOKUP(A12,'[1]Sheet1'!$A$6:$AV$349,23,FALSE)</f>
        <v>2</v>
      </c>
      <c r="S12" s="49">
        <f>VLOOKUP(A12,'[1]Sheet1'!$A$6:$AV$349,24,FALSE)</f>
        <v>0.2</v>
      </c>
      <c r="T12" s="58">
        <f>VLOOKUP(A12,'[1]Sheet1'!$A$6:$AV$349,45,FALSE)</f>
        <v>0</v>
      </c>
      <c r="U12" s="58">
        <f>VLOOKUP(A12,'[1]Sheet1'!$A$6:$AV$349,46,FALSE)</f>
        <v>0</v>
      </c>
      <c r="V12" s="49">
        <f>VLOOKUP(A12,'[1]Sheet1'!$A$6:$AV$349,35,FALSE)</f>
        <v>0</v>
      </c>
      <c r="W12" s="49">
        <f>VLOOKUP(A12,'[1]Sheet1'!$A$6:$AV$349,36,FALSE)+VLOOKUP(A12,'[1]Sheet1'!$A$6:$AL$299,38,FALSE)</f>
        <v>0</v>
      </c>
      <c r="X12" s="49">
        <f>VLOOKUP(A12,'[1]Sheet1'!$A$6:$AH$294,33,FALSE)</f>
        <v>0</v>
      </c>
      <c r="Y12" s="49">
        <f>VLOOKUP(A12,'[1]Sheet1'!$A$6:$AH$294,34,FALSE)</f>
        <v>0</v>
      </c>
      <c r="Z12" s="49"/>
      <c r="AA12" s="49">
        <f>VLOOKUP(A12,'[1]Sheet1'!$A$6:$AV$349,43,FALSE)</f>
        <v>0</v>
      </c>
      <c r="AB12" s="49">
        <f>VLOOKUP(A12,'[1]Sheet1'!$A$6:$AV$349,44,FALSE)</f>
        <v>0</v>
      </c>
      <c r="AC12" s="35"/>
      <c r="AD12" s="49">
        <f>VLOOKUP(A12,'[2]Sheet1'!$A$6:$AF$350,31,FALSE)-AF12</f>
        <v>0</v>
      </c>
      <c r="AE12" s="49">
        <f>VLOOKUP(A12,'[2]Sheet1'!$A$6:$AF$350,32,FALSE)-AG12</f>
        <v>0</v>
      </c>
      <c r="AF12" s="49">
        <f>VLOOKUP(A12,'[2]Sheet1'!$A$6:$L$295,11,FALSE)</f>
        <v>0</v>
      </c>
      <c r="AG12" s="49">
        <f>VLOOKUP(A12,'[2]Sheet1'!$A$6:$L$295,12,FALSE)</f>
        <v>0</v>
      </c>
      <c r="AH12" s="49">
        <f>VLOOKUP(A12,'[5]Sheet1'!$A$6:$K$294,10,FALSE)</f>
        <v>0</v>
      </c>
      <c r="AI12" s="49">
        <f>VLOOKUP(A12,'[5]Sheet1'!$A$6:$K$294,11,FALSE)</f>
        <v>0</v>
      </c>
      <c r="AJ12" s="49">
        <f>VLOOKUP(A12,'[4]Sheet1'!$A$6:$I$294,8,FALSE)</f>
        <v>0</v>
      </c>
      <c r="AK12" s="49">
        <f>VLOOKUP(A12,'[4]Sheet1'!$A$6:$I$294,9,FALSE)</f>
        <v>0</v>
      </c>
      <c r="AL12" s="49"/>
      <c r="AM12" s="49"/>
      <c r="AN12" s="49">
        <f>VLOOKUP(A12,'[3]Sheet1'!$A$6:$AA$349,16,FALSE)</f>
        <v>0</v>
      </c>
      <c r="AO12" s="49">
        <f>VLOOKUP(A12,'[3]Sheet1'!$A$6:$AA$349,17,FALSE)</f>
        <v>0</v>
      </c>
      <c r="AP12" s="35"/>
      <c r="AQ12" s="69"/>
      <c r="AR12" s="17"/>
      <c r="AS12" s="18"/>
      <c r="AT12" s="2">
        <f t="shared" si="1"/>
        <v>0</v>
      </c>
    </row>
    <row r="13" spans="1:46" s="2" customFormat="1" ht="19.5" customHeight="1">
      <c r="A13" s="35">
        <v>8</v>
      </c>
      <c r="B13" s="36" t="s">
        <v>54</v>
      </c>
      <c r="C13" s="35" t="s">
        <v>51</v>
      </c>
      <c r="D13" s="35">
        <f>VLOOKUP(A13,'[2]Sheet1'!$A$6:$AG$359,33,FALSE)</f>
        <v>30</v>
      </c>
      <c r="E13" s="35">
        <f>VLOOKUP(A13,'[5]Sheet1'!$A$5:$T$358,20,FALSE)</f>
        <v>20</v>
      </c>
      <c r="F13" s="35">
        <f>VLOOKUP(A13,'[4]Sheet1'!$A$5:$AD$358,30,FALSE)</f>
        <v>30</v>
      </c>
      <c r="G13" s="35">
        <f>VLOOKUP(A13,'[3]Sheet1'!$A$6:$AB$292,28,FALSE)</f>
        <v>10</v>
      </c>
      <c r="H13" s="37">
        <f>VLOOKUP(A13,'[1]Sheet1'!$A$5:$AW$358,49,FALSE)</f>
        <v>5</v>
      </c>
      <c r="I13" s="35">
        <f t="shared" si="2"/>
        <v>95</v>
      </c>
      <c r="J13" s="35">
        <f t="shared" si="0"/>
        <v>15</v>
      </c>
      <c r="K13" s="49">
        <f>VLOOKUP(A13,'[1]Sheet1'!$A$6:$D$294,4,FALSE)</f>
        <v>0</v>
      </c>
      <c r="L13" s="49">
        <f>VLOOKUP(A13,'[1]Sheet1'!$A$6:$AV$349,39,FALSE)</f>
        <v>0</v>
      </c>
      <c r="M13" s="49" t="str">
        <f>VLOOKUP(A13,'[1]Sheet1'!$A$6:$AV$349,7,FALSE)</f>
        <v>A</v>
      </c>
      <c r="N13" s="49" t="str">
        <f>VLOOKUP(A13,'[1]Sheet1'!$A$6:$AV$349,10,FALSE)</f>
        <v>B</v>
      </c>
      <c r="O13" s="49">
        <f>VLOOKUP(A13,'[1]Sheet1'!$A$6:$AV$349,12,FALSE)</f>
        <v>3.5</v>
      </c>
      <c r="P13" s="49">
        <f>VLOOKUP(A13,'[1]Sheet1'!$A$6:$AV$349,13,FALSE)</f>
        <v>0</v>
      </c>
      <c r="Q13" s="49">
        <f>VLOOKUP(A13,'[1]Sheet1'!$A$6:$AV$349,14,FALSE)</f>
        <v>0</v>
      </c>
      <c r="R13" s="49">
        <f>VLOOKUP(A13,'[1]Sheet1'!$A$6:$AV$349,23,FALSE)</f>
        <v>3</v>
      </c>
      <c r="S13" s="49">
        <f>VLOOKUP(A13,'[1]Sheet1'!$A$6:$AV$349,24,FALSE)</f>
        <v>1.5</v>
      </c>
      <c r="T13" s="58">
        <f>VLOOKUP(A13,'[1]Sheet1'!$A$6:$AV$349,45,FALSE)</f>
        <v>0</v>
      </c>
      <c r="U13" s="58">
        <f>VLOOKUP(A13,'[1]Sheet1'!$A$6:$AV$349,46,FALSE)</f>
        <v>0</v>
      </c>
      <c r="V13" s="49">
        <f>VLOOKUP(A13,'[1]Sheet1'!$A$6:$AV$349,35,FALSE)</f>
        <v>0</v>
      </c>
      <c r="W13" s="49">
        <f>VLOOKUP(A13,'[1]Sheet1'!$A$6:$AV$349,36,FALSE)+VLOOKUP(A13,'[1]Sheet1'!$A$6:$AL$299,38,FALSE)</f>
        <v>0</v>
      </c>
      <c r="X13" s="49">
        <f>VLOOKUP(A13,'[1]Sheet1'!$A$6:$AH$294,33,FALSE)</f>
        <v>0</v>
      </c>
      <c r="Y13" s="49">
        <f>VLOOKUP(A13,'[1]Sheet1'!$A$6:$AH$294,34,FALSE)</f>
        <v>0</v>
      </c>
      <c r="Z13" s="49"/>
      <c r="AA13" s="49">
        <f>VLOOKUP(A13,'[1]Sheet1'!$A$6:$AV$349,43,FALSE)</f>
        <v>0</v>
      </c>
      <c r="AB13" s="49">
        <f>VLOOKUP(A13,'[1]Sheet1'!$A$6:$AV$349,44,FALSE)</f>
        <v>0</v>
      </c>
      <c r="AC13" s="35"/>
      <c r="AD13" s="49">
        <f>VLOOKUP(A13,'[2]Sheet1'!$A$6:$AF$350,31,FALSE)-AF13</f>
        <v>0</v>
      </c>
      <c r="AE13" s="49">
        <f>VLOOKUP(A13,'[2]Sheet1'!$A$6:$AF$350,32,FALSE)-AG13</f>
        <v>0</v>
      </c>
      <c r="AF13" s="49">
        <f>VLOOKUP(A13,'[2]Sheet1'!$A$6:$L$295,11,FALSE)</f>
        <v>0</v>
      </c>
      <c r="AG13" s="49">
        <f>VLOOKUP(A13,'[2]Sheet1'!$A$6:$L$295,12,FALSE)</f>
        <v>0</v>
      </c>
      <c r="AH13" s="49">
        <f>VLOOKUP(A13,'[5]Sheet1'!$A$6:$K$294,10,FALSE)</f>
        <v>0</v>
      </c>
      <c r="AI13" s="49">
        <f>VLOOKUP(A13,'[5]Sheet1'!$A$6:$K$294,11,FALSE)</f>
        <v>0</v>
      </c>
      <c r="AJ13" s="49">
        <f>VLOOKUP(A13,'[4]Sheet1'!$A$6:$I$294,8,FALSE)</f>
        <v>0</v>
      </c>
      <c r="AK13" s="49">
        <f>VLOOKUP(A13,'[4]Sheet1'!$A$6:$I$294,9,FALSE)</f>
        <v>0</v>
      </c>
      <c r="AL13" s="49"/>
      <c r="AM13" s="49"/>
      <c r="AN13" s="49">
        <f>VLOOKUP(A13,'[3]Sheet1'!$A$6:$AA$349,16,FALSE)</f>
        <v>0</v>
      </c>
      <c r="AO13" s="49">
        <f>VLOOKUP(A13,'[3]Sheet1'!$A$6:$AA$349,17,FALSE)</f>
        <v>0</v>
      </c>
      <c r="AP13" s="35"/>
      <c r="AQ13" s="69"/>
      <c r="AR13" s="17"/>
      <c r="AS13" s="18"/>
      <c r="AT13" s="2">
        <f t="shared" si="1"/>
        <v>0</v>
      </c>
    </row>
    <row r="14" spans="1:46" s="2" customFormat="1" ht="27" customHeight="1">
      <c r="A14" s="35">
        <v>9</v>
      </c>
      <c r="B14" s="36" t="s">
        <v>55</v>
      </c>
      <c r="C14" s="35" t="s">
        <v>51</v>
      </c>
      <c r="D14" s="35">
        <f>VLOOKUP(A14,'[2]Sheet1'!$A$6:$AG$359,33,FALSE)</f>
        <v>30</v>
      </c>
      <c r="E14" s="35">
        <f>VLOOKUP(A14,'[5]Sheet1'!$A$5:$T$358,20,FALSE)</f>
        <v>20</v>
      </c>
      <c r="F14" s="35">
        <f>VLOOKUP(A14,'[4]Sheet1'!$A$5:$AD$358,30,FALSE)</f>
        <v>30</v>
      </c>
      <c r="G14" s="35">
        <f>VLOOKUP(A14,'[3]Sheet1'!$A$6:$AB$292,28,FALSE)</f>
        <v>10</v>
      </c>
      <c r="H14" s="37">
        <f>VLOOKUP(A14,'[1]Sheet1'!$A$5:$AW$358,49,FALSE)</f>
        <v>4</v>
      </c>
      <c r="I14" s="35">
        <f t="shared" si="2"/>
        <v>94</v>
      </c>
      <c r="J14" s="35">
        <f t="shared" si="0"/>
        <v>30</v>
      </c>
      <c r="K14" s="49">
        <f>VLOOKUP(A14,'[1]Sheet1'!$A$6:$D$294,4,FALSE)</f>
        <v>2</v>
      </c>
      <c r="L14" s="49">
        <f>VLOOKUP(A14,'[1]Sheet1'!$A$6:$AV$349,39,FALSE)</f>
        <v>0</v>
      </c>
      <c r="M14" s="49" t="str">
        <f>VLOOKUP(A14,'[1]Sheet1'!$A$6:$AV$349,7,FALSE)</f>
        <v>A</v>
      </c>
      <c r="N14" s="49">
        <f>VLOOKUP(A14,'[1]Sheet1'!$A$6:$AV$349,10,FALSE)</f>
      </c>
      <c r="O14" s="49">
        <f>VLOOKUP(A14,'[1]Sheet1'!$A$6:$AV$349,12,FALSE)</f>
        <v>2</v>
      </c>
      <c r="P14" s="49">
        <f>VLOOKUP(A14,'[1]Sheet1'!$A$6:$AV$349,13,FALSE)</f>
        <v>0</v>
      </c>
      <c r="Q14" s="49">
        <f>VLOOKUP(A14,'[1]Sheet1'!$A$6:$AV$349,14,FALSE)</f>
        <v>0</v>
      </c>
      <c r="R14" s="49">
        <f>VLOOKUP(A14,'[1]Sheet1'!$A$6:$AV$349,23,FALSE)</f>
        <v>0</v>
      </c>
      <c r="S14" s="49">
        <f>VLOOKUP(A14,'[1]Sheet1'!$A$6:$AV$349,24,FALSE)</f>
        <v>0</v>
      </c>
      <c r="T14" s="58">
        <f>VLOOKUP(A14,'[1]Sheet1'!$A$6:$AV$349,45,FALSE)</f>
        <v>0</v>
      </c>
      <c r="U14" s="58">
        <f>VLOOKUP(A14,'[1]Sheet1'!$A$6:$AV$349,46,FALSE)</f>
        <v>0</v>
      </c>
      <c r="V14" s="49">
        <f>VLOOKUP(A14,'[1]Sheet1'!$A$6:$AV$349,35,FALSE)</f>
        <v>0</v>
      </c>
      <c r="W14" s="49">
        <f>VLOOKUP(A14,'[1]Sheet1'!$A$6:$AV$349,36,FALSE)+VLOOKUP(A14,'[1]Sheet1'!$A$6:$AL$299,38,FALSE)</f>
        <v>0</v>
      </c>
      <c r="X14" s="49">
        <f>VLOOKUP(A14,'[1]Sheet1'!$A$6:$AH$294,33,FALSE)</f>
        <v>0</v>
      </c>
      <c r="Y14" s="49">
        <f>VLOOKUP(A14,'[1]Sheet1'!$A$6:$AH$294,34,FALSE)</f>
        <v>0</v>
      </c>
      <c r="Z14" s="49"/>
      <c r="AA14" s="49">
        <f>VLOOKUP(A14,'[1]Sheet1'!$A$6:$AV$349,43,FALSE)</f>
        <v>0</v>
      </c>
      <c r="AB14" s="49">
        <f>VLOOKUP(A14,'[1]Sheet1'!$A$6:$AV$349,44,FALSE)</f>
        <v>0</v>
      </c>
      <c r="AC14" s="35"/>
      <c r="AD14" s="49">
        <f>VLOOKUP(A14,'[2]Sheet1'!$A$6:$AF$350,31,FALSE)-AF14</f>
        <v>0</v>
      </c>
      <c r="AE14" s="49">
        <f>VLOOKUP(A14,'[2]Sheet1'!$A$6:$AF$350,32,FALSE)-AG14</f>
        <v>0</v>
      </c>
      <c r="AF14" s="49">
        <f>VLOOKUP(A14,'[2]Sheet1'!$A$6:$L$295,11,FALSE)</f>
        <v>0</v>
      </c>
      <c r="AG14" s="49">
        <f>VLOOKUP(A14,'[2]Sheet1'!$A$6:$L$295,12,FALSE)</f>
        <v>0</v>
      </c>
      <c r="AH14" s="49">
        <f>VLOOKUP(A14,'[5]Sheet1'!$A$6:$K$294,10,FALSE)</f>
        <v>0</v>
      </c>
      <c r="AI14" s="49">
        <f>VLOOKUP(A14,'[5]Sheet1'!$A$6:$K$294,11,FALSE)</f>
        <v>0</v>
      </c>
      <c r="AJ14" s="49">
        <f>VLOOKUP(A14,'[4]Sheet1'!$A$6:$I$294,8,FALSE)</f>
        <v>0</v>
      </c>
      <c r="AK14" s="49">
        <f>VLOOKUP(A14,'[4]Sheet1'!$A$6:$I$294,9,FALSE)</f>
        <v>0</v>
      </c>
      <c r="AL14" s="49"/>
      <c r="AM14" s="49"/>
      <c r="AN14" s="49">
        <f>VLOOKUP(A14,'[3]Sheet1'!$A$6:$AA$349,16,FALSE)</f>
        <v>0</v>
      </c>
      <c r="AO14" s="49">
        <f>VLOOKUP(A14,'[3]Sheet1'!$A$6:$AA$349,17,FALSE)</f>
        <v>0</v>
      </c>
      <c r="AP14" s="35"/>
      <c r="AQ14" s="69"/>
      <c r="AR14" s="17"/>
      <c r="AS14" s="18"/>
      <c r="AT14" s="2">
        <f t="shared" si="1"/>
        <v>0</v>
      </c>
    </row>
    <row r="15" spans="1:46" s="2" customFormat="1" ht="19.5" customHeight="1">
      <c r="A15" s="35">
        <v>10</v>
      </c>
      <c r="B15" s="36" t="s">
        <v>56</v>
      </c>
      <c r="C15" s="35" t="s">
        <v>51</v>
      </c>
      <c r="D15" s="35">
        <f>VLOOKUP(A15,'[2]Sheet1'!$A$6:$AG$359,33,FALSE)</f>
        <v>30</v>
      </c>
      <c r="E15" s="35">
        <f>VLOOKUP(A15,'[5]Sheet1'!$A$5:$T$358,20,FALSE)</f>
        <v>20</v>
      </c>
      <c r="F15" s="35">
        <f>VLOOKUP(A15,'[4]Sheet1'!$A$5:$AD$358,30,FALSE)</f>
        <v>30</v>
      </c>
      <c r="G15" s="35">
        <f>VLOOKUP(A15,'[3]Sheet1'!$A$6:$AB$292,28,FALSE)</f>
        <v>10</v>
      </c>
      <c r="H15" s="37">
        <f>VLOOKUP(A15,'[1]Sheet1'!$A$5:$AW$358,49,FALSE)</f>
        <v>4.2</v>
      </c>
      <c r="I15" s="35">
        <f t="shared" si="2"/>
        <v>94.2</v>
      </c>
      <c r="J15" s="35">
        <f t="shared" si="0"/>
        <v>25</v>
      </c>
      <c r="K15" s="49">
        <f>VLOOKUP(A15,'[1]Sheet1'!$A$6:$D$294,4,FALSE)</f>
        <v>2</v>
      </c>
      <c r="L15" s="49">
        <f>VLOOKUP(A15,'[1]Sheet1'!$A$6:$AV$349,39,FALSE)</f>
        <v>0</v>
      </c>
      <c r="M15" s="49" t="str">
        <f>VLOOKUP(A15,'[1]Sheet1'!$A$6:$AV$349,7,FALSE)</f>
        <v>A</v>
      </c>
      <c r="N15" s="49">
        <f>VLOOKUP(A15,'[1]Sheet1'!$A$6:$AV$349,10,FALSE)</f>
      </c>
      <c r="O15" s="49">
        <f>VLOOKUP(A15,'[1]Sheet1'!$A$6:$AV$349,12,FALSE)</f>
        <v>2</v>
      </c>
      <c r="P15" s="49">
        <f>VLOOKUP(A15,'[1]Sheet1'!$A$6:$AV$349,13,FALSE)</f>
        <v>0</v>
      </c>
      <c r="Q15" s="49">
        <f>VLOOKUP(A15,'[1]Sheet1'!$A$6:$AV$349,14,FALSE)</f>
        <v>0</v>
      </c>
      <c r="R15" s="49">
        <f>VLOOKUP(A15,'[1]Sheet1'!$A$6:$AV$349,23,FALSE)</f>
        <v>2</v>
      </c>
      <c r="S15" s="49">
        <f>VLOOKUP(A15,'[1]Sheet1'!$A$6:$AV$349,24,FALSE)</f>
        <v>0.2</v>
      </c>
      <c r="T15" s="58">
        <f>VLOOKUP(A15,'[1]Sheet1'!$A$6:$AV$349,45,FALSE)</f>
        <v>0</v>
      </c>
      <c r="U15" s="58">
        <f>VLOOKUP(A15,'[1]Sheet1'!$A$6:$AV$349,46,FALSE)</f>
        <v>0</v>
      </c>
      <c r="V15" s="49">
        <f>VLOOKUP(A15,'[1]Sheet1'!$A$6:$AV$349,35,FALSE)</f>
        <v>0</v>
      </c>
      <c r="W15" s="49">
        <f>VLOOKUP(A15,'[1]Sheet1'!$A$6:$AV$349,36,FALSE)+VLOOKUP(A15,'[1]Sheet1'!$A$6:$AL$299,38,FALSE)</f>
        <v>0</v>
      </c>
      <c r="X15" s="49">
        <f>VLOOKUP(A15,'[1]Sheet1'!$A$6:$AH$294,33,FALSE)</f>
        <v>0</v>
      </c>
      <c r="Y15" s="49">
        <f>VLOOKUP(A15,'[1]Sheet1'!$A$6:$AH$294,34,FALSE)</f>
        <v>0</v>
      </c>
      <c r="Z15" s="49"/>
      <c r="AA15" s="49">
        <f>VLOOKUP(A15,'[1]Sheet1'!$A$6:$AV$349,43,FALSE)</f>
        <v>0</v>
      </c>
      <c r="AB15" s="49">
        <f>VLOOKUP(A15,'[1]Sheet1'!$A$6:$AV$349,44,FALSE)</f>
        <v>0</v>
      </c>
      <c r="AC15" s="35"/>
      <c r="AD15" s="49">
        <f>VLOOKUP(A15,'[2]Sheet1'!$A$6:$AF$350,31,FALSE)-AF15</f>
        <v>0</v>
      </c>
      <c r="AE15" s="49">
        <f>VLOOKUP(A15,'[2]Sheet1'!$A$6:$AF$350,32,FALSE)-AG15</f>
        <v>0</v>
      </c>
      <c r="AF15" s="49">
        <f>VLOOKUP(A15,'[2]Sheet1'!$A$6:$L$295,11,FALSE)</f>
        <v>0</v>
      </c>
      <c r="AG15" s="49">
        <f>VLOOKUP(A15,'[2]Sheet1'!$A$6:$L$295,12,FALSE)</f>
        <v>0</v>
      </c>
      <c r="AH15" s="49">
        <f>VLOOKUP(A15,'[5]Sheet1'!$A$6:$K$294,10,FALSE)</f>
        <v>0</v>
      </c>
      <c r="AI15" s="49">
        <f>VLOOKUP(A15,'[5]Sheet1'!$A$6:$K$294,11,FALSE)</f>
        <v>0</v>
      </c>
      <c r="AJ15" s="49">
        <f>VLOOKUP(A15,'[4]Sheet1'!$A$6:$I$294,8,FALSE)</f>
        <v>0</v>
      </c>
      <c r="AK15" s="49">
        <f>VLOOKUP(A15,'[4]Sheet1'!$A$6:$I$294,9,FALSE)</f>
        <v>0</v>
      </c>
      <c r="AL15" s="49"/>
      <c r="AM15" s="49"/>
      <c r="AN15" s="49">
        <f>VLOOKUP(A15,'[3]Sheet1'!$A$6:$AA$349,16,FALSE)</f>
        <v>0</v>
      </c>
      <c r="AO15" s="49">
        <f>VLOOKUP(A15,'[3]Sheet1'!$A$6:$AA$349,17,FALSE)</f>
        <v>0</v>
      </c>
      <c r="AP15" s="35"/>
      <c r="AQ15" s="69"/>
      <c r="AR15" s="17"/>
      <c r="AS15" s="18"/>
      <c r="AT15" s="2">
        <f t="shared" si="1"/>
        <v>0</v>
      </c>
    </row>
    <row r="16" spans="1:46" s="2" customFormat="1" ht="24" customHeight="1">
      <c r="A16" s="35">
        <v>11</v>
      </c>
      <c r="B16" s="36" t="s">
        <v>57</v>
      </c>
      <c r="C16" s="35" t="s">
        <v>51</v>
      </c>
      <c r="D16" s="35">
        <f>VLOOKUP(A16,'[2]Sheet1'!$A$6:$AG$359,33,FALSE)</f>
        <v>30</v>
      </c>
      <c r="E16" s="35">
        <f>VLOOKUP(A16,'[5]Sheet1'!$A$5:$T$358,20,FALSE)</f>
        <v>20</v>
      </c>
      <c r="F16" s="35">
        <f>VLOOKUP(A16,'[4]Sheet1'!$A$5:$AD$358,30,FALSE)</f>
        <v>30</v>
      </c>
      <c r="G16" s="35">
        <f>VLOOKUP(A16,'[3]Sheet1'!$A$6:$AB$292,28,FALSE)</f>
        <v>10</v>
      </c>
      <c r="H16" s="37">
        <f>VLOOKUP(A16,'[1]Sheet1'!$A$5:$AW$358,49,FALSE)</f>
        <v>5</v>
      </c>
      <c r="I16" s="35">
        <f t="shared" si="2"/>
        <v>95</v>
      </c>
      <c r="J16" s="35">
        <f t="shared" si="0"/>
        <v>15</v>
      </c>
      <c r="K16" s="49">
        <f>VLOOKUP(A16,'[1]Sheet1'!$A$6:$D$294,4,FALSE)</f>
        <v>0</v>
      </c>
      <c r="L16" s="49">
        <f>VLOOKUP(A16,'[1]Sheet1'!$A$6:$AV$349,39,FALSE)</f>
        <v>0</v>
      </c>
      <c r="M16" s="49" t="str">
        <f>VLOOKUP(A16,'[1]Sheet1'!$A$6:$AV$349,7,FALSE)</f>
        <v>A</v>
      </c>
      <c r="N16" s="49" t="str">
        <f>VLOOKUP(A16,'[1]Sheet1'!$A$6:$AV$349,10,FALSE)</f>
        <v>B</v>
      </c>
      <c r="O16" s="49">
        <f>VLOOKUP(A16,'[1]Sheet1'!$A$6:$AV$349,12,FALSE)</f>
        <v>3.5</v>
      </c>
      <c r="P16" s="49">
        <f>VLOOKUP(A16,'[1]Sheet1'!$A$6:$AV$349,13,FALSE)</f>
        <v>0</v>
      </c>
      <c r="Q16" s="49">
        <f>VLOOKUP(A16,'[1]Sheet1'!$A$6:$AV$349,14,FALSE)</f>
        <v>0</v>
      </c>
      <c r="R16" s="49">
        <f>VLOOKUP(A16,'[1]Sheet1'!$A$6:$AV$349,23,FALSE)</f>
        <v>3</v>
      </c>
      <c r="S16" s="49">
        <f>VLOOKUP(A16,'[1]Sheet1'!$A$6:$AV$349,24,FALSE)</f>
        <v>1.5</v>
      </c>
      <c r="T16" s="58">
        <f>VLOOKUP(A16,'[1]Sheet1'!$A$6:$AV$349,45,FALSE)</f>
        <v>0</v>
      </c>
      <c r="U16" s="58">
        <f>VLOOKUP(A16,'[1]Sheet1'!$A$6:$AV$349,46,FALSE)</f>
        <v>0</v>
      </c>
      <c r="V16" s="49">
        <f>VLOOKUP(A16,'[1]Sheet1'!$A$6:$AV$349,35,FALSE)</f>
        <v>0</v>
      </c>
      <c r="W16" s="49">
        <f>VLOOKUP(A16,'[1]Sheet1'!$A$6:$AV$349,36,FALSE)+VLOOKUP(A16,'[1]Sheet1'!$A$6:$AL$299,38,FALSE)</f>
        <v>0</v>
      </c>
      <c r="X16" s="49">
        <f>VLOOKUP(A16,'[1]Sheet1'!$A$6:$AH$294,33,FALSE)</f>
        <v>0</v>
      </c>
      <c r="Y16" s="49">
        <f>VLOOKUP(A16,'[1]Sheet1'!$A$6:$AH$294,34,FALSE)</f>
        <v>0</v>
      </c>
      <c r="Z16" s="49"/>
      <c r="AA16" s="49">
        <f>VLOOKUP(A16,'[1]Sheet1'!$A$6:$AV$349,43,FALSE)</f>
        <v>0</v>
      </c>
      <c r="AB16" s="49">
        <f>VLOOKUP(A16,'[1]Sheet1'!$A$6:$AV$349,44,FALSE)</f>
        <v>0</v>
      </c>
      <c r="AC16" s="35"/>
      <c r="AD16" s="49">
        <f>VLOOKUP(A16,'[2]Sheet1'!$A$6:$AF$350,31,FALSE)-AF16</f>
        <v>0</v>
      </c>
      <c r="AE16" s="49">
        <f>VLOOKUP(A16,'[2]Sheet1'!$A$6:$AF$350,32,FALSE)-AG16</f>
        <v>0</v>
      </c>
      <c r="AF16" s="49">
        <f>VLOOKUP(A16,'[2]Sheet1'!$A$6:$L$295,11,FALSE)</f>
        <v>0</v>
      </c>
      <c r="AG16" s="49">
        <f>VLOOKUP(A16,'[2]Sheet1'!$A$6:$L$295,12,FALSE)</f>
        <v>0</v>
      </c>
      <c r="AH16" s="49">
        <f>VLOOKUP(A16,'[5]Sheet1'!$A$6:$K$294,10,FALSE)</f>
        <v>0</v>
      </c>
      <c r="AI16" s="49">
        <f>VLOOKUP(A16,'[5]Sheet1'!$A$6:$K$294,11,FALSE)</f>
        <v>0</v>
      </c>
      <c r="AJ16" s="49">
        <f>VLOOKUP(A16,'[4]Sheet1'!$A$6:$I$294,8,FALSE)</f>
        <v>0</v>
      </c>
      <c r="AK16" s="49">
        <f>VLOOKUP(A16,'[4]Sheet1'!$A$6:$I$294,9,FALSE)</f>
        <v>0</v>
      </c>
      <c r="AL16" s="49"/>
      <c r="AM16" s="49"/>
      <c r="AN16" s="49">
        <f>VLOOKUP(A16,'[3]Sheet1'!$A$6:$AA$349,16,FALSE)</f>
        <v>0</v>
      </c>
      <c r="AO16" s="49">
        <f>VLOOKUP(A16,'[3]Sheet1'!$A$6:$AA$349,17,FALSE)</f>
        <v>0</v>
      </c>
      <c r="AP16" s="35"/>
      <c r="AQ16" s="69"/>
      <c r="AR16" s="17"/>
      <c r="AS16" s="18"/>
      <c r="AT16" s="2">
        <f t="shared" si="1"/>
        <v>0</v>
      </c>
    </row>
    <row r="17" spans="1:46" s="2" customFormat="1" ht="19.5" customHeight="1">
      <c r="A17" s="35">
        <v>12</v>
      </c>
      <c r="B17" s="36" t="s">
        <v>58</v>
      </c>
      <c r="C17" s="35" t="s">
        <v>51</v>
      </c>
      <c r="D17" s="35">
        <f>VLOOKUP(A17,'[2]Sheet1'!$A$6:$AG$359,33,FALSE)</f>
        <v>30</v>
      </c>
      <c r="E17" s="35">
        <f>VLOOKUP(A17,'[5]Sheet1'!$A$5:$T$358,20,FALSE)</f>
        <v>20</v>
      </c>
      <c r="F17" s="35">
        <f>VLOOKUP(A17,'[4]Sheet1'!$A$5:$AD$358,30,FALSE)</f>
        <v>30</v>
      </c>
      <c r="G17" s="35">
        <f>VLOOKUP(A17,'[3]Sheet1'!$A$6:$AB$292,28,FALSE)</f>
        <v>10</v>
      </c>
      <c r="H17" s="37">
        <f>VLOOKUP(A17,'[1]Sheet1'!$A$5:$AW$358,49,FALSE)</f>
        <v>4</v>
      </c>
      <c r="I17" s="35">
        <f t="shared" si="2"/>
        <v>94</v>
      </c>
      <c r="J17" s="35">
        <f t="shared" si="0"/>
        <v>30</v>
      </c>
      <c r="K17" s="49">
        <f>VLOOKUP(A17,'[1]Sheet1'!$A$6:$D$294,4,FALSE)</f>
        <v>2</v>
      </c>
      <c r="L17" s="49">
        <f>VLOOKUP(A17,'[1]Sheet1'!$A$6:$AV$349,39,FALSE)</f>
        <v>0</v>
      </c>
      <c r="M17" s="49" t="str">
        <f>VLOOKUP(A17,'[1]Sheet1'!$A$6:$AV$349,7,FALSE)</f>
        <v>A</v>
      </c>
      <c r="N17" s="49">
        <f>VLOOKUP(A17,'[1]Sheet1'!$A$6:$AV$349,10,FALSE)</f>
      </c>
      <c r="O17" s="49">
        <f>VLOOKUP(A17,'[1]Sheet1'!$A$6:$AV$349,12,FALSE)</f>
        <v>2</v>
      </c>
      <c r="P17" s="49">
        <f>VLOOKUP(A17,'[1]Sheet1'!$A$6:$AV$349,13,FALSE)</f>
        <v>0</v>
      </c>
      <c r="Q17" s="49">
        <f>VLOOKUP(A17,'[1]Sheet1'!$A$6:$AV$349,14,FALSE)</f>
        <v>0</v>
      </c>
      <c r="R17" s="49">
        <f>VLOOKUP(A17,'[1]Sheet1'!$A$6:$AV$349,23,FALSE)</f>
        <v>0</v>
      </c>
      <c r="S17" s="49">
        <f>VLOOKUP(A17,'[1]Sheet1'!$A$6:$AV$349,24,FALSE)</f>
        <v>0</v>
      </c>
      <c r="T17" s="58">
        <f>VLOOKUP(A17,'[1]Sheet1'!$A$6:$AV$349,45,FALSE)</f>
        <v>0</v>
      </c>
      <c r="U17" s="58">
        <f>VLOOKUP(A17,'[1]Sheet1'!$A$6:$AV$349,46,FALSE)</f>
        <v>0</v>
      </c>
      <c r="V17" s="49">
        <f>VLOOKUP(A17,'[1]Sheet1'!$A$6:$AV$349,35,FALSE)</f>
        <v>0</v>
      </c>
      <c r="W17" s="49">
        <f>VLOOKUP(A17,'[1]Sheet1'!$A$6:$AV$349,36,FALSE)+VLOOKUP(A17,'[1]Sheet1'!$A$6:$AL$299,38,FALSE)</f>
        <v>0</v>
      </c>
      <c r="X17" s="49">
        <f>VLOOKUP(A17,'[1]Sheet1'!$A$6:$AH$294,33,FALSE)</f>
        <v>0</v>
      </c>
      <c r="Y17" s="49">
        <f>VLOOKUP(A17,'[1]Sheet1'!$A$6:$AH$294,34,FALSE)</f>
        <v>0</v>
      </c>
      <c r="Z17" s="49"/>
      <c r="AA17" s="49">
        <f>VLOOKUP(A17,'[1]Sheet1'!$A$6:$AV$349,43,FALSE)</f>
        <v>0</v>
      </c>
      <c r="AB17" s="49">
        <f>VLOOKUP(A17,'[1]Sheet1'!$A$6:$AV$349,44,FALSE)</f>
        <v>0</v>
      </c>
      <c r="AC17" s="35"/>
      <c r="AD17" s="49">
        <f>VLOOKUP(A17,'[2]Sheet1'!$A$6:$AF$350,31,FALSE)-AF17</f>
        <v>0</v>
      </c>
      <c r="AE17" s="49">
        <f>VLOOKUP(A17,'[2]Sheet1'!$A$6:$AF$350,32,FALSE)-AG17</f>
        <v>0</v>
      </c>
      <c r="AF17" s="49">
        <f>VLOOKUP(A17,'[2]Sheet1'!$A$6:$L$295,11,FALSE)</f>
        <v>0</v>
      </c>
      <c r="AG17" s="49">
        <f>VLOOKUP(A17,'[2]Sheet1'!$A$6:$L$295,12,FALSE)</f>
        <v>0</v>
      </c>
      <c r="AH17" s="49">
        <f>VLOOKUP(A17,'[5]Sheet1'!$A$6:$K$294,10,FALSE)</f>
        <v>0</v>
      </c>
      <c r="AI17" s="49">
        <f>VLOOKUP(A17,'[5]Sheet1'!$A$6:$K$294,11,FALSE)</f>
        <v>0</v>
      </c>
      <c r="AJ17" s="49">
        <f>VLOOKUP(A17,'[4]Sheet1'!$A$6:$I$294,8,FALSE)</f>
        <v>0</v>
      </c>
      <c r="AK17" s="49">
        <f>VLOOKUP(A17,'[4]Sheet1'!$A$6:$I$294,9,FALSE)</f>
        <v>0</v>
      </c>
      <c r="AL17" s="49"/>
      <c r="AM17" s="49"/>
      <c r="AN17" s="49">
        <f>VLOOKUP(A17,'[3]Sheet1'!$A$6:$AA$349,16,FALSE)</f>
        <v>0</v>
      </c>
      <c r="AO17" s="49">
        <f>VLOOKUP(A17,'[3]Sheet1'!$A$6:$AA$349,17,FALSE)</f>
        <v>0</v>
      </c>
      <c r="AP17" s="35"/>
      <c r="AQ17" s="69"/>
      <c r="AR17" s="17"/>
      <c r="AS17" s="18"/>
      <c r="AT17" s="2">
        <f t="shared" si="1"/>
        <v>0</v>
      </c>
    </row>
    <row r="18" spans="1:46" s="2" customFormat="1" ht="19.5" customHeight="1">
      <c r="A18" s="35">
        <v>13</v>
      </c>
      <c r="B18" s="36" t="s">
        <v>59</v>
      </c>
      <c r="C18" s="35" t="s">
        <v>51</v>
      </c>
      <c r="D18" s="35">
        <f>VLOOKUP(A18,'[2]Sheet1'!$A$6:$AG$359,33,FALSE)</f>
        <v>24</v>
      </c>
      <c r="E18" s="35">
        <f>VLOOKUP(A18,'[5]Sheet1'!$A$5:$T$358,20,FALSE)</f>
        <v>20</v>
      </c>
      <c r="F18" s="35">
        <f>VLOOKUP(A18,'[4]Sheet1'!$A$5:$AD$358,30,FALSE)</f>
        <v>30</v>
      </c>
      <c r="G18" s="35">
        <f>VLOOKUP(A18,'[3]Sheet1'!$A$6:$AB$292,28,FALSE)</f>
        <v>10</v>
      </c>
      <c r="H18" s="37">
        <f>VLOOKUP(A18,'[1]Sheet1'!$A$5:$AW$358,49,FALSE)</f>
        <v>0.1</v>
      </c>
      <c r="I18" s="35">
        <f t="shared" si="2"/>
        <v>84.1</v>
      </c>
      <c r="J18" s="35">
        <f t="shared" si="0"/>
        <v>88</v>
      </c>
      <c r="K18" s="49">
        <f>VLOOKUP(A18,'[1]Sheet1'!$A$6:$D$294,4,FALSE)</f>
        <v>0</v>
      </c>
      <c r="L18" s="49">
        <f>VLOOKUP(A18,'[1]Sheet1'!$A$6:$AV$349,39,FALSE)</f>
        <v>0</v>
      </c>
      <c r="M18" s="49">
        <f>VLOOKUP(A18,'[1]Sheet1'!$A$6:$AV$349,7,FALSE)</f>
      </c>
      <c r="N18" s="49">
        <f>VLOOKUP(A18,'[1]Sheet1'!$A$6:$AV$349,10,FALSE)</f>
      </c>
      <c r="O18" s="49">
        <f>VLOOKUP(A18,'[1]Sheet1'!$A$6:$AV$349,12,FALSE)</f>
      </c>
      <c r="P18" s="49">
        <f>VLOOKUP(A18,'[1]Sheet1'!$A$6:$AV$349,13,FALSE)</f>
        <v>0</v>
      </c>
      <c r="Q18" s="49">
        <f>VLOOKUP(A18,'[1]Sheet1'!$A$6:$AV$349,14,FALSE)</f>
        <v>0</v>
      </c>
      <c r="R18" s="49">
        <f>VLOOKUP(A18,'[1]Sheet1'!$A$6:$AV$349,23,FALSE)</f>
        <v>1</v>
      </c>
      <c r="S18" s="49">
        <f>VLOOKUP(A18,'[1]Sheet1'!$A$6:$AV$349,24,FALSE)</f>
        <v>0.1</v>
      </c>
      <c r="T18" s="58">
        <f>VLOOKUP(A18,'[1]Sheet1'!$A$6:$AV$349,45,FALSE)</f>
        <v>0</v>
      </c>
      <c r="U18" s="58">
        <f>VLOOKUP(A18,'[1]Sheet1'!$A$6:$AV$349,46,FALSE)</f>
        <v>0</v>
      </c>
      <c r="V18" s="49">
        <f>VLOOKUP(A18,'[1]Sheet1'!$A$6:$AV$349,35,FALSE)</f>
        <v>0</v>
      </c>
      <c r="W18" s="49">
        <f>VLOOKUP(A18,'[1]Sheet1'!$A$6:$AV$349,36,FALSE)+VLOOKUP(A18,'[1]Sheet1'!$A$6:$AL$299,38,FALSE)</f>
        <v>0</v>
      </c>
      <c r="X18" s="49">
        <f>VLOOKUP(A18,'[1]Sheet1'!$A$6:$AH$294,33,FALSE)</f>
        <v>0</v>
      </c>
      <c r="Y18" s="49">
        <f>VLOOKUP(A18,'[1]Sheet1'!$A$6:$AH$294,34,FALSE)</f>
        <v>0</v>
      </c>
      <c r="Z18" s="49"/>
      <c r="AA18" s="49">
        <f>VLOOKUP(A18,'[1]Sheet1'!$A$6:$AV$349,43,FALSE)</f>
        <v>0</v>
      </c>
      <c r="AB18" s="49">
        <f>VLOOKUP(A18,'[1]Sheet1'!$A$6:$AV$349,44,FALSE)</f>
        <v>0</v>
      </c>
      <c r="AC18" s="35"/>
      <c r="AD18" s="49">
        <f>VLOOKUP(A18,'[2]Sheet1'!$A$6:$AF$350,31,FALSE)-AF18</f>
        <v>2</v>
      </c>
      <c r="AE18" s="49">
        <f>VLOOKUP(A18,'[2]Sheet1'!$A$6:$AF$350,32,FALSE)-AG18</f>
        <v>6</v>
      </c>
      <c r="AF18" s="49">
        <f>VLOOKUP(A18,'[2]Sheet1'!$A$6:$L$295,11,FALSE)</f>
        <v>0</v>
      </c>
      <c r="AG18" s="49">
        <f>VLOOKUP(A18,'[2]Sheet1'!$A$6:$L$295,12,FALSE)</f>
        <v>0</v>
      </c>
      <c r="AH18" s="49">
        <f>VLOOKUP(A18,'[5]Sheet1'!$A$6:$K$294,10,FALSE)</f>
        <v>0</v>
      </c>
      <c r="AI18" s="49">
        <f>VLOOKUP(A18,'[5]Sheet1'!$A$6:$K$294,11,FALSE)</f>
        <v>0</v>
      </c>
      <c r="AJ18" s="49">
        <f>VLOOKUP(A18,'[4]Sheet1'!$A$6:$I$294,8,FALSE)</f>
        <v>0</v>
      </c>
      <c r="AK18" s="49">
        <f>VLOOKUP(A18,'[4]Sheet1'!$A$6:$I$294,9,FALSE)</f>
        <v>0</v>
      </c>
      <c r="AL18" s="49"/>
      <c r="AM18" s="49"/>
      <c r="AN18" s="49">
        <f>VLOOKUP(A18,'[3]Sheet1'!$A$6:$AA$349,16,FALSE)</f>
        <v>0</v>
      </c>
      <c r="AO18" s="49">
        <f>VLOOKUP(A18,'[3]Sheet1'!$A$6:$AA$349,17,FALSE)</f>
        <v>0</v>
      </c>
      <c r="AP18" s="35"/>
      <c r="AQ18" s="69"/>
      <c r="AR18" s="17"/>
      <c r="AS18" s="18"/>
      <c r="AT18" s="2">
        <f t="shared" si="1"/>
        <v>0</v>
      </c>
    </row>
    <row r="19" spans="1:46" s="2" customFormat="1" ht="19.5" customHeight="1">
      <c r="A19" s="35">
        <v>14</v>
      </c>
      <c r="B19" s="36" t="s">
        <v>60</v>
      </c>
      <c r="C19" s="35" t="s">
        <v>51</v>
      </c>
      <c r="D19" s="35">
        <f>VLOOKUP(A19,'[2]Sheet1'!$A$6:$AG$359,33,FALSE)</f>
        <v>30</v>
      </c>
      <c r="E19" s="35">
        <f>VLOOKUP(A19,'[5]Sheet1'!$A$5:$T$358,20,FALSE)</f>
        <v>20</v>
      </c>
      <c r="F19" s="35">
        <f>VLOOKUP(A19,'[4]Sheet1'!$A$5:$AD$358,30,FALSE)</f>
        <v>30</v>
      </c>
      <c r="G19" s="35">
        <f>VLOOKUP(A19,'[3]Sheet1'!$A$6:$AB$292,28,FALSE)</f>
        <v>10</v>
      </c>
      <c r="H19" s="37">
        <f>VLOOKUP(A19,'[1]Sheet1'!$A$5:$AW$358,49,FALSE)</f>
        <v>2</v>
      </c>
      <c r="I19" s="35">
        <f t="shared" si="2"/>
        <v>92</v>
      </c>
      <c r="J19" s="35">
        <f t="shared" si="0"/>
        <v>47</v>
      </c>
      <c r="K19" s="49">
        <f>VLOOKUP(A19,'[1]Sheet1'!$A$6:$D$294,4,FALSE)</f>
        <v>2</v>
      </c>
      <c r="L19" s="49">
        <f>VLOOKUP(A19,'[1]Sheet1'!$A$6:$AV$349,39,FALSE)</f>
        <v>0</v>
      </c>
      <c r="M19" s="49">
        <f>VLOOKUP(A19,'[1]Sheet1'!$A$6:$AV$349,7,FALSE)</f>
      </c>
      <c r="N19" s="49">
        <f>VLOOKUP(A19,'[1]Sheet1'!$A$6:$AV$349,10,FALSE)</f>
      </c>
      <c r="O19" s="49">
        <f>VLOOKUP(A19,'[1]Sheet1'!$A$6:$AV$349,12,FALSE)</f>
      </c>
      <c r="P19" s="49">
        <f>VLOOKUP(A19,'[1]Sheet1'!$A$6:$AV$349,13,FALSE)</f>
        <v>0</v>
      </c>
      <c r="Q19" s="49">
        <f>VLOOKUP(A19,'[1]Sheet1'!$A$6:$AV$349,14,FALSE)</f>
        <v>0</v>
      </c>
      <c r="R19" s="49">
        <f>VLOOKUP(A19,'[1]Sheet1'!$A$6:$AV$349,23,FALSE)</f>
        <v>0</v>
      </c>
      <c r="S19" s="49">
        <f>VLOOKUP(A19,'[1]Sheet1'!$A$6:$AV$349,24,FALSE)</f>
        <v>0</v>
      </c>
      <c r="T19" s="58">
        <f>VLOOKUP(A19,'[1]Sheet1'!$A$6:$AV$349,45,FALSE)</f>
        <v>0</v>
      </c>
      <c r="U19" s="58">
        <f>VLOOKUP(A19,'[1]Sheet1'!$A$6:$AV$349,46,FALSE)</f>
        <v>0</v>
      </c>
      <c r="V19" s="49">
        <f>VLOOKUP(A19,'[1]Sheet1'!$A$6:$AV$349,35,FALSE)</f>
        <v>0</v>
      </c>
      <c r="W19" s="49">
        <f>VLOOKUP(A19,'[1]Sheet1'!$A$6:$AV$349,36,FALSE)+VLOOKUP(A19,'[1]Sheet1'!$A$6:$AL$299,38,FALSE)</f>
        <v>0</v>
      </c>
      <c r="X19" s="49">
        <f>VLOOKUP(A19,'[1]Sheet1'!$A$6:$AH$294,33,FALSE)</f>
        <v>0</v>
      </c>
      <c r="Y19" s="49">
        <f>VLOOKUP(A19,'[1]Sheet1'!$A$6:$AH$294,34,FALSE)</f>
        <v>0</v>
      </c>
      <c r="Z19" s="49"/>
      <c r="AA19" s="49">
        <f>VLOOKUP(A19,'[1]Sheet1'!$A$6:$AV$349,43,FALSE)</f>
        <v>0</v>
      </c>
      <c r="AB19" s="49">
        <f>VLOOKUP(A19,'[1]Sheet1'!$A$6:$AV$349,44,FALSE)</f>
        <v>0</v>
      </c>
      <c r="AC19" s="35"/>
      <c r="AD19" s="49">
        <f>VLOOKUP(A19,'[2]Sheet1'!$A$6:$AF$350,31,FALSE)-AF19</f>
        <v>0</v>
      </c>
      <c r="AE19" s="49">
        <f>VLOOKUP(A19,'[2]Sheet1'!$A$6:$AF$350,32,FALSE)-AG19</f>
        <v>0</v>
      </c>
      <c r="AF19" s="49">
        <f>VLOOKUP(A19,'[2]Sheet1'!$A$6:$L$295,11,FALSE)</f>
        <v>0</v>
      </c>
      <c r="AG19" s="49">
        <f>VLOOKUP(A19,'[2]Sheet1'!$A$6:$L$295,12,FALSE)</f>
        <v>0</v>
      </c>
      <c r="AH19" s="49">
        <f>VLOOKUP(A19,'[5]Sheet1'!$A$6:$K$294,10,FALSE)</f>
        <v>0</v>
      </c>
      <c r="AI19" s="49">
        <f>VLOOKUP(A19,'[5]Sheet1'!$A$6:$K$294,11,FALSE)</f>
        <v>0</v>
      </c>
      <c r="AJ19" s="49">
        <f>VLOOKUP(A19,'[4]Sheet1'!$A$6:$I$294,8,FALSE)</f>
        <v>0</v>
      </c>
      <c r="AK19" s="49">
        <f>VLOOKUP(A19,'[4]Sheet1'!$A$6:$I$294,9,FALSE)</f>
        <v>0</v>
      </c>
      <c r="AL19" s="49"/>
      <c r="AM19" s="49"/>
      <c r="AN19" s="49">
        <f>VLOOKUP(A19,'[3]Sheet1'!$A$6:$AA$349,16,FALSE)</f>
        <v>0</v>
      </c>
      <c r="AO19" s="49">
        <f>VLOOKUP(A19,'[3]Sheet1'!$A$6:$AA$349,17,FALSE)</f>
        <v>0</v>
      </c>
      <c r="AP19" s="35"/>
      <c r="AQ19" s="69"/>
      <c r="AR19" s="17"/>
      <c r="AS19" s="18"/>
      <c r="AT19" s="2">
        <f t="shared" si="1"/>
        <v>0</v>
      </c>
    </row>
    <row r="20" spans="1:46" s="2" customFormat="1" ht="19.5" customHeight="1">
      <c r="A20" s="35">
        <v>15</v>
      </c>
      <c r="B20" s="36" t="s">
        <v>61</v>
      </c>
      <c r="C20" s="35" t="s">
        <v>51</v>
      </c>
      <c r="D20" s="35">
        <f>VLOOKUP(A20,'[2]Sheet1'!$A$6:$AG$359,33,FALSE)</f>
        <v>30</v>
      </c>
      <c r="E20" s="35">
        <f>VLOOKUP(A20,'[5]Sheet1'!$A$5:$T$358,20,FALSE)</f>
        <v>20</v>
      </c>
      <c r="F20" s="35">
        <f>VLOOKUP(A20,'[4]Sheet1'!$A$5:$AD$358,30,FALSE)</f>
        <v>30</v>
      </c>
      <c r="G20" s="35">
        <f>VLOOKUP(A20,'[3]Sheet1'!$A$6:$AB$292,28,FALSE)</f>
        <v>10</v>
      </c>
      <c r="H20" s="37">
        <f>VLOOKUP(A20,'[1]Sheet1'!$A$5:$AW$358,49,FALSE)</f>
        <v>0</v>
      </c>
      <c r="I20" s="35">
        <f t="shared" si="2"/>
        <v>90</v>
      </c>
      <c r="J20" s="35">
        <f t="shared" si="0"/>
        <v>65</v>
      </c>
      <c r="K20" s="49">
        <f>VLOOKUP(A20,'[1]Sheet1'!$A$6:$D$294,4,FALSE)</f>
        <v>0</v>
      </c>
      <c r="L20" s="49">
        <f>VLOOKUP(A20,'[1]Sheet1'!$A$6:$AV$349,39,FALSE)</f>
        <v>0</v>
      </c>
      <c r="M20" s="49">
        <f>VLOOKUP(A20,'[1]Sheet1'!$A$6:$AV$349,7,FALSE)</f>
      </c>
      <c r="N20" s="49">
        <f>VLOOKUP(A20,'[1]Sheet1'!$A$6:$AV$349,10,FALSE)</f>
      </c>
      <c r="O20" s="49">
        <f>VLOOKUP(A20,'[1]Sheet1'!$A$6:$AV$349,12,FALSE)</f>
      </c>
      <c r="P20" s="49">
        <f>VLOOKUP(A20,'[1]Sheet1'!$A$6:$AV$349,13,FALSE)</f>
        <v>0</v>
      </c>
      <c r="Q20" s="49">
        <f>VLOOKUP(A20,'[1]Sheet1'!$A$6:$AV$349,14,FALSE)</f>
        <v>0</v>
      </c>
      <c r="R20" s="49">
        <f>VLOOKUP(A20,'[1]Sheet1'!$A$6:$AV$349,23,FALSE)</f>
        <v>0</v>
      </c>
      <c r="S20" s="49">
        <f>VLOOKUP(A20,'[1]Sheet1'!$A$6:$AV$349,24,FALSE)</f>
        <v>0</v>
      </c>
      <c r="T20" s="58">
        <f>VLOOKUP(A20,'[1]Sheet1'!$A$6:$AV$349,45,FALSE)</f>
        <v>0</v>
      </c>
      <c r="U20" s="58">
        <f>VLOOKUP(A20,'[1]Sheet1'!$A$6:$AV$349,46,FALSE)</f>
        <v>0</v>
      </c>
      <c r="V20" s="49">
        <f>VLOOKUP(A20,'[1]Sheet1'!$A$6:$AV$349,35,FALSE)</f>
        <v>0</v>
      </c>
      <c r="W20" s="49">
        <f>VLOOKUP(A20,'[1]Sheet1'!$A$6:$AV$349,36,FALSE)+VLOOKUP(A20,'[1]Sheet1'!$A$6:$AL$299,38,FALSE)</f>
        <v>0</v>
      </c>
      <c r="X20" s="49">
        <f>VLOOKUP(A20,'[1]Sheet1'!$A$6:$AH$294,33,FALSE)</f>
        <v>0</v>
      </c>
      <c r="Y20" s="49">
        <f>VLOOKUP(A20,'[1]Sheet1'!$A$6:$AH$294,34,FALSE)</f>
        <v>0</v>
      </c>
      <c r="Z20" s="49"/>
      <c r="AA20" s="49">
        <f>VLOOKUP(A20,'[1]Sheet1'!$A$6:$AV$349,43,FALSE)</f>
        <v>0</v>
      </c>
      <c r="AB20" s="49">
        <f>VLOOKUP(A20,'[1]Sheet1'!$A$6:$AV$349,44,FALSE)</f>
        <v>0</v>
      </c>
      <c r="AC20" s="35"/>
      <c r="AD20" s="49">
        <f>VLOOKUP(A20,'[2]Sheet1'!$A$6:$AF$350,31,FALSE)-AF20</f>
        <v>0</v>
      </c>
      <c r="AE20" s="49">
        <f>VLOOKUP(A20,'[2]Sheet1'!$A$6:$AF$350,32,FALSE)-AG20</f>
        <v>0</v>
      </c>
      <c r="AF20" s="49">
        <f>VLOOKUP(A20,'[2]Sheet1'!$A$6:$L$295,11,FALSE)</f>
        <v>0</v>
      </c>
      <c r="AG20" s="49">
        <f>VLOOKUP(A20,'[2]Sheet1'!$A$6:$L$295,12,FALSE)</f>
        <v>0</v>
      </c>
      <c r="AH20" s="49">
        <f>VLOOKUP(A20,'[5]Sheet1'!$A$6:$K$294,10,FALSE)</f>
        <v>0</v>
      </c>
      <c r="AI20" s="49">
        <f>VLOOKUP(A20,'[5]Sheet1'!$A$6:$K$294,11,FALSE)</f>
        <v>0</v>
      </c>
      <c r="AJ20" s="49">
        <f>VLOOKUP(A20,'[4]Sheet1'!$A$6:$I$294,8,FALSE)</f>
        <v>0</v>
      </c>
      <c r="AK20" s="49">
        <f>VLOOKUP(A20,'[4]Sheet1'!$A$6:$I$294,9,FALSE)</f>
        <v>0</v>
      </c>
      <c r="AL20" s="49"/>
      <c r="AM20" s="49"/>
      <c r="AN20" s="49">
        <f>VLOOKUP(A20,'[3]Sheet1'!$A$6:$AA$349,16,FALSE)</f>
        <v>0</v>
      </c>
      <c r="AO20" s="49">
        <f>VLOOKUP(A20,'[3]Sheet1'!$A$6:$AA$349,17,FALSE)</f>
        <v>0</v>
      </c>
      <c r="AP20" s="35"/>
      <c r="AQ20" s="69"/>
      <c r="AR20" s="17"/>
      <c r="AS20" s="18"/>
      <c r="AT20" s="2">
        <f t="shared" si="1"/>
        <v>0</v>
      </c>
    </row>
    <row r="21" spans="1:46" s="2" customFormat="1" ht="19.5" customHeight="1">
      <c r="A21" s="35">
        <v>16</v>
      </c>
      <c r="B21" s="36" t="s">
        <v>62</v>
      </c>
      <c r="C21" s="35" t="s">
        <v>51</v>
      </c>
      <c r="D21" s="35">
        <f>VLOOKUP(A21,'[2]Sheet1'!$A$6:$AG$359,33,FALSE)</f>
        <v>30</v>
      </c>
      <c r="E21" s="35">
        <f>VLOOKUP(A21,'[5]Sheet1'!$A$5:$T$358,20,FALSE)</f>
        <v>20</v>
      </c>
      <c r="F21" s="35">
        <f>VLOOKUP(A21,'[4]Sheet1'!$A$5:$AD$358,30,FALSE)</f>
        <v>30</v>
      </c>
      <c r="G21" s="35">
        <f>VLOOKUP(A21,'[3]Sheet1'!$A$6:$AB$292,28,FALSE)</f>
        <v>10</v>
      </c>
      <c r="H21" s="37">
        <f>VLOOKUP(A21,'[1]Sheet1'!$A$5:$AW$358,49,FALSE)</f>
        <v>2</v>
      </c>
      <c r="I21" s="35">
        <f t="shared" si="2"/>
        <v>92</v>
      </c>
      <c r="J21" s="35">
        <f t="shared" si="0"/>
        <v>47</v>
      </c>
      <c r="K21" s="49">
        <f>VLOOKUP(A21,'[1]Sheet1'!$A$6:$D$294,4,FALSE)</f>
        <v>2</v>
      </c>
      <c r="L21" s="49">
        <f>VLOOKUP(A21,'[1]Sheet1'!$A$6:$AV$349,39,FALSE)</f>
        <v>0</v>
      </c>
      <c r="M21" s="49">
        <f>VLOOKUP(A21,'[1]Sheet1'!$A$6:$AV$349,7,FALSE)</f>
      </c>
      <c r="N21" s="49">
        <f>VLOOKUP(A21,'[1]Sheet1'!$A$6:$AV$349,10,FALSE)</f>
      </c>
      <c r="O21" s="49">
        <f>VLOOKUP(A21,'[1]Sheet1'!$A$6:$AV$349,12,FALSE)</f>
      </c>
      <c r="P21" s="49">
        <f>VLOOKUP(A21,'[1]Sheet1'!$A$6:$AV$349,13,FALSE)</f>
        <v>0</v>
      </c>
      <c r="Q21" s="49">
        <f>VLOOKUP(A21,'[1]Sheet1'!$A$6:$AV$349,14,FALSE)</f>
        <v>0</v>
      </c>
      <c r="R21" s="49">
        <f>VLOOKUP(A21,'[1]Sheet1'!$A$6:$AV$349,23,FALSE)</f>
        <v>0</v>
      </c>
      <c r="S21" s="49">
        <f>VLOOKUP(A21,'[1]Sheet1'!$A$6:$AV$349,24,FALSE)</f>
        <v>0</v>
      </c>
      <c r="T21" s="58">
        <f>VLOOKUP(A21,'[1]Sheet1'!$A$6:$AV$349,45,FALSE)</f>
        <v>0</v>
      </c>
      <c r="U21" s="58">
        <f>VLOOKUP(A21,'[1]Sheet1'!$A$6:$AV$349,46,FALSE)</f>
        <v>0</v>
      </c>
      <c r="V21" s="49">
        <f>VLOOKUP(A21,'[1]Sheet1'!$A$6:$AV$349,35,FALSE)</f>
        <v>0</v>
      </c>
      <c r="W21" s="49">
        <f>VLOOKUP(A21,'[1]Sheet1'!$A$6:$AV$349,36,FALSE)+VLOOKUP(A21,'[1]Sheet1'!$A$6:$AL$299,38,FALSE)</f>
        <v>0</v>
      </c>
      <c r="X21" s="49">
        <f>VLOOKUP(A21,'[1]Sheet1'!$A$6:$AH$294,33,FALSE)</f>
        <v>0</v>
      </c>
      <c r="Y21" s="49">
        <f>VLOOKUP(A21,'[1]Sheet1'!$A$6:$AH$294,34,FALSE)</f>
        <v>0</v>
      </c>
      <c r="Z21" s="49"/>
      <c r="AA21" s="49">
        <f>VLOOKUP(A21,'[1]Sheet1'!$A$6:$AV$349,43,FALSE)</f>
        <v>0</v>
      </c>
      <c r="AB21" s="49">
        <f>VLOOKUP(A21,'[1]Sheet1'!$A$6:$AV$349,44,FALSE)</f>
        <v>0</v>
      </c>
      <c r="AC21" s="35"/>
      <c r="AD21" s="49">
        <f>VLOOKUP(A21,'[2]Sheet1'!$A$6:$AF$350,31,FALSE)-AF21</f>
        <v>0</v>
      </c>
      <c r="AE21" s="49">
        <f>VLOOKUP(A21,'[2]Sheet1'!$A$6:$AF$350,32,FALSE)-AG21</f>
        <v>0</v>
      </c>
      <c r="AF21" s="49">
        <f>VLOOKUP(A21,'[2]Sheet1'!$A$6:$L$295,11,FALSE)</f>
        <v>0</v>
      </c>
      <c r="AG21" s="49">
        <f>VLOOKUP(A21,'[2]Sheet1'!$A$6:$L$295,12,FALSE)</f>
        <v>0</v>
      </c>
      <c r="AH21" s="49">
        <f>VLOOKUP(A21,'[5]Sheet1'!$A$6:$K$294,10,FALSE)</f>
        <v>0</v>
      </c>
      <c r="AI21" s="49">
        <f>VLOOKUP(A21,'[5]Sheet1'!$A$6:$K$294,11,FALSE)</f>
        <v>0</v>
      </c>
      <c r="AJ21" s="49">
        <f>VLOOKUP(A21,'[4]Sheet1'!$A$6:$I$294,8,FALSE)</f>
        <v>0</v>
      </c>
      <c r="AK21" s="49">
        <f>VLOOKUP(A21,'[4]Sheet1'!$A$6:$I$294,9,FALSE)</f>
        <v>0</v>
      </c>
      <c r="AL21" s="49"/>
      <c r="AM21" s="49"/>
      <c r="AN21" s="49">
        <f>VLOOKUP(A21,'[3]Sheet1'!$A$6:$AA$349,16,FALSE)</f>
        <v>0</v>
      </c>
      <c r="AO21" s="49">
        <f>VLOOKUP(A21,'[3]Sheet1'!$A$6:$AA$349,17,FALSE)</f>
        <v>0</v>
      </c>
      <c r="AP21" s="35"/>
      <c r="AQ21" s="69"/>
      <c r="AR21" s="17"/>
      <c r="AS21" s="18"/>
      <c r="AT21" s="2">
        <f t="shared" si="1"/>
        <v>0</v>
      </c>
    </row>
    <row r="22" spans="1:46" s="2" customFormat="1" ht="19.5" customHeight="1">
      <c r="A22" s="35">
        <v>17</v>
      </c>
      <c r="B22" s="36" t="s">
        <v>63</v>
      </c>
      <c r="C22" s="35" t="s">
        <v>51</v>
      </c>
      <c r="D22" s="35">
        <f>VLOOKUP(A22,'[2]Sheet1'!$A$6:$AG$359,33,FALSE)</f>
        <v>27</v>
      </c>
      <c r="E22" s="35">
        <f>VLOOKUP(A22,'[5]Sheet1'!$A$5:$T$358,20,FALSE)</f>
        <v>20</v>
      </c>
      <c r="F22" s="35">
        <f>VLOOKUP(A22,'[4]Sheet1'!$A$5:$AD$358,30,FALSE)</f>
        <v>30</v>
      </c>
      <c r="G22" s="35">
        <f>VLOOKUP(A22,'[3]Sheet1'!$A$6:$AB$292,28,FALSE)</f>
        <v>10</v>
      </c>
      <c r="H22" s="37">
        <f>VLOOKUP(A22,'[1]Sheet1'!$A$5:$AW$358,49,FALSE)</f>
        <v>0</v>
      </c>
      <c r="I22" s="35">
        <f t="shared" si="2"/>
        <v>87</v>
      </c>
      <c r="J22" s="35">
        <f t="shared" si="0"/>
        <v>82</v>
      </c>
      <c r="K22" s="49">
        <f>VLOOKUP(A22,'[1]Sheet1'!$A$6:$D$294,4,FALSE)</f>
        <v>0</v>
      </c>
      <c r="L22" s="49">
        <f>VLOOKUP(A22,'[1]Sheet1'!$A$6:$AV$349,39,FALSE)</f>
        <v>0</v>
      </c>
      <c r="M22" s="49">
        <f>VLOOKUP(A22,'[1]Sheet1'!$A$6:$AV$349,7,FALSE)</f>
      </c>
      <c r="N22" s="49">
        <f>VLOOKUP(A22,'[1]Sheet1'!$A$6:$AV$349,10,FALSE)</f>
      </c>
      <c r="O22" s="49">
        <f>VLOOKUP(A22,'[1]Sheet1'!$A$6:$AV$349,12,FALSE)</f>
      </c>
      <c r="P22" s="49">
        <f>VLOOKUP(A22,'[1]Sheet1'!$A$6:$AV$349,13,FALSE)</f>
        <v>0</v>
      </c>
      <c r="Q22" s="49">
        <f>VLOOKUP(A22,'[1]Sheet1'!$A$6:$AV$349,14,FALSE)</f>
        <v>0</v>
      </c>
      <c r="R22" s="49">
        <f>VLOOKUP(A22,'[1]Sheet1'!$A$6:$AV$349,23,FALSE)</f>
        <v>0</v>
      </c>
      <c r="S22" s="49">
        <f>VLOOKUP(A22,'[1]Sheet1'!$A$6:$AV$349,24,FALSE)</f>
        <v>0</v>
      </c>
      <c r="T22" s="58">
        <f>VLOOKUP(A22,'[1]Sheet1'!$A$6:$AV$349,45,FALSE)</f>
        <v>0</v>
      </c>
      <c r="U22" s="58">
        <f>VLOOKUP(A22,'[1]Sheet1'!$A$6:$AV$349,46,FALSE)</f>
        <v>0</v>
      </c>
      <c r="V22" s="49">
        <f>VLOOKUP(A22,'[1]Sheet1'!$A$6:$AV$349,35,FALSE)</f>
        <v>0</v>
      </c>
      <c r="W22" s="49">
        <f>VLOOKUP(A22,'[1]Sheet1'!$A$6:$AV$349,36,FALSE)+VLOOKUP(A22,'[1]Sheet1'!$A$6:$AL$299,38,FALSE)</f>
        <v>0</v>
      </c>
      <c r="X22" s="49">
        <f>VLOOKUP(A22,'[1]Sheet1'!$A$6:$AH$294,33,FALSE)</f>
        <v>0</v>
      </c>
      <c r="Y22" s="49">
        <f>VLOOKUP(A22,'[1]Sheet1'!$A$6:$AH$294,34,FALSE)</f>
        <v>0</v>
      </c>
      <c r="Z22" s="49"/>
      <c r="AA22" s="49">
        <f>VLOOKUP(A22,'[1]Sheet1'!$A$6:$AV$349,43,FALSE)</f>
        <v>0</v>
      </c>
      <c r="AB22" s="49">
        <f>VLOOKUP(A22,'[1]Sheet1'!$A$6:$AV$349,44,FALSE)</f>
        <v>0</v>
      </c>
      <c r="AC22" s="35"/>
      <c r="AD22" s="49">
        <f>VLOOKUP(A22,'[2]Sheet1'!$A$6:$AF$350,31,FALSE)-AF22</f>
        <v>1</v>
      </c>
      <c r="AE22" s="49">
        <f>VLOOKUP(A22,'[2]Sheet1'!$A$6:$AF$350,32,FALSE)-AG22</f>
        <v>3</v>
      </c>
      <c r="AF22" s="49">
        <f>VLOOKUP(A22,'[2]Sheet1'!$A$6:$L$295,11,FALSE)</f>
        <v>0</v>
      </c>
      <c r="AG22" s="49">
        <f>VLOOKUP(A22,'[2]Sheet1'!$A$6:$L$295,12,FALSE)</f>
        <v>0</v>
      </c>
      <c r="AH22" s="49">
        <f>VLOOKUP(A22,'[5]Sheet1'!$A$6:$K$294,10,FALSE)</f>
        <v>0</v>
      </c>
      <c r="AI22" s="49">
        <f>VLOOKUP(A22,'[5]Sheet1'!$A$6:$K$294,11,FALSE)</f>
        <v>0</v>
      </c>
      <c r="AJ22" s="49">
        <f>VLOOKUP(A22,'[4]Sheet1'!$A$6:$I$294,8,FALSE)</f>
        <v>0</v>
      </c>
      <c r="AK22" s="49">
        <f>VLOOKUP(A22,'[4]Sheet1'!$A$6:$I$294,9,FALSE)</f>
        <v>0</v>
      </c>
      <c r="AL22" s="49"/>
      <c r="AM22" s="49"/>
      <c r="AN22" s="49">
        <f>VLOOKUP(A22,'[3]Sheet1'!$A$6:$AA$349,16,FALSE)</f>
        <v>0</v>
      </c>
      <c r="AO22" s="49">
        <f>VLOOKUP(A22,'[3]Sheet1'!$A$6:$AA$349,17,FALSE)</f>
        <v>0</v>
      </c>
      <c r="AP22" s="35"/>
      <c r="AQ22" s="69"/>
      <c r="AR22" s="17"/>
      <c r="AS22" s="18"/>
      <c r="AT22" s="2">
        <f t="shared" si="1"/>
        <v>0</v>
      </c>
    </row>
    <row r="23" spans="1:46" s="2" customFormat="1" ht="19.5" customHeight="1">
      <c r="A23" s="35">
        <v>18</v>
      </c>
      <c r="B23" s="36" t="s">
        <v>64</v>
      </c>
      <c r="C23" s="35" t="s">
        <v>51</v>
      </c>
      <c r="D23" s="35">
        <f>VLOOKUP(A23,'[2]Sheet1'!$A$6:$AG$359,33,FALSE)</f>
        <v>28</v>
      </c>
      <c r="E23" s="35">
        <f>VLOOKUP(A23,'[5]Sheet1'!$A$5:$T$358,20,FALSE)</f>
        <v>20</v>
      </c>
      <c r="F23" s="35">
        <f>VLOOKUP(A23,'[4]Sheet1'!$A$5:$AD$358,30,FALSE)</f>
        <v>30</v>
      </c>
      <c r="G23" s="35">
        <f>VLOOKUP(A23,'[3]Sheet1'!$A$6:$AB$292,28,FALSE)</f>
        <v>10</v>
      </c>
      <c r="H23" s="37">
        <f>VLOOKUP(A23,'[1]Sheet1'!$A$5:$AW$358,49,FALSE)</f>
        <v>2.1</v>
      </c>
      <c r="I23" s="35">
        <f t="shared" si="2"/>
        <v>90.1</v>
      </c>
      <c r="J23" s="35">
        <f t="shared" si="0"/>
        <v>64</v>
      </c>
      <c r="K23" s="49">
        <f>VLOOKUP(A23,'[1]Sheet1'!$A$6:$D$294,4,FALSE)</f>
        <v>2</v>
      </c>
      <c r="L23" s="49">
        <f>VLOOKUP(A23,'[1]Sheet1'!$A$6:$AV$349,39,FALSE)</f>
        <v>0</v>
      </c>
      <c r="M23" s="49">
        <f>VLOOKUP(A23,'[1]Sheet1'!$A$6:$AV$349,7,FALSE)</f>
      </c>
      <c r="N23" s="49">
        <f>VLOOKUP(A23,'[1]Sheet1'!$A$6:$AV$349,10,FALSE)</f>
      </c>
      <c r="O23" s="49">
        <f>VLOOKUP(A23,'[1]Sheet1'!$A$6:$AV$349,12,FALSE)</f>
      </c>
      <c r="P23" s="49">
        <f>VLOOKUP(A23,'[1]Sheet1'!$A$6:$AV$349,13,FALSE)</f>
        <v>0</v>
      </c>
      <c r="Q23" s="49">
        <f>VLOOKUP(A23,'[1]Sheet1'!$A$6:$AV$349,14,FALSE)</f>
        <v>0</v>
      </c>
      <c r="R23" s="49">
        <f>VLOOKUP(A23,'[1]Sheet1'!$A$6:$AV$349,23,FALSE)</f>
        <v>1</v>
      </c>
      <c r="S23" s="49">
        <f>VLOOKUP(A23,'[1]Sheet1'!$A$6:$AV$349,24,FALSE)</f>
        <v>0.1</v>
      </c>
      <c r="T23" s="58">
        <f>VLOOKUP(A23,'[1]Sheet1'!$A$6:$AV$349,45,FALSE)</f>
        <v>0</v>
      </c>
      <c r="U23" s="58">
        <f>VLOOKUP(A23,'[1]Sheet1'!$A$6:$AV$349,46,FALSE)</f>
        <v>0</v>
      </c>
      <c r="V23" s="49">
        <f>VLOOKUP(A23,'[1]Sheet1'!$A$6:$AV$349,35,FALSE)</f>
        <v>0</v>
      </c>
      <c r="W23" s="49">
        <f>VLOOKUP(A23,'[1]Sheet1'!$A$6:$AV$349,36,FALSE)+VLOOKUP(A23,'[1]Sheet1'!$A$6:$AL$299,38,FALSE)</f>
        <v>0</v>
      </c>
      <c r="X23" s="49">
        <f>VLOOKUP(A23,'[1]Sheet1'!$A$6:$AH$294,33,FALSE)</f>
        <v>0</v>
      </c>
      <c r="Y23" s="49">
        <f>VLOOKUP(A23,'[1]Sheet1'!$A$6:$AH$294,34,FALSE)</f>
        <v>0</v>
      </c>
      <c r="Z23" s="49"/>
      <c r="AA23" s="49">
        <f>VLOOKUP(A23,'[1]Sheet1'!$A$6:$AV$349,43,FALSE)</f>
        <v>0</v>
      </c>
      <c r="AB23" s="49">
        <f>VLOOKUP(A23,'[1]Sheet1'!$A$6:$AV$349,44,FALSE)</f>
        <v>0</v>
      </c>
      <c r="AC23" s="35"/>
      <c r="AD23" s="49">
        <f>VLOOKUP(A23,'[2]Sheet1'!$A$6:$AF$350,31,FALSE)-AF23</f>
        <v>1</v>
      </c>
      <c r="AE23" s="49">
        <f>VLOOKUP(A23,'[2]Sheet1'!$A$6:$AF$350,32,FALSE)-AG23</f>
        <v>2</v>
      </c>
      <c r="AF23" s="49">
        <f>VLOOKUP(A23,'[2]Sheet1'!$A$6:$L$295,11,FALSE)</f>
        <v>0</v>
      </c>
      <c r="AG23" s="49">
        <f>VLOOKUP(A23,'[2]Sheet1'!$A$6:$L$295,12,FALSE)</f>
        <v>0</v>
      </c>
      <c r="AH23" s="49">
        <f>VLOOKUP(A23,'[5]Sheet1'!$A$6:$K$294,10,FALSE)</f>
        <v>0</v>
      </c>
      <c r="AI23" s="49">
        <f>VLOOKUP(A23,'[5]Sheet1'!$A$6:$K$294,11,FALSE)</f>
        <v>0</v>
      </c>
      <c r="AJ23" s="49">
        <f>VLOOKUP(A23,'[4]Sheet1'!$A$6:$I$294,8,FALSE)</f>
        <v>0</v>
      </c>
      <c r="AK23" s="49">
        <f>VLOOKUP(A23,'[4]Sheet1'!$A$6:$I$294,9,FALSE)</f>
        <v>0</v>
      </c>
      <c r="AL23" s="49"/>
      <c r="AM23" s="49"/>
      <c r="AN23" s="49">
        <f>VLOOKUP(A23,'[3]Sheet1'!$A$6:$AA$349,16,FALSE)</f>
        <v>0</v>
      </c>
      <c r="AO23" s="49">
        <f>VLOOKUP(A23,'[3]Sheet1'!$A$6:$AA$349,17,FALSE)</f>
        <v>0</v>
      </c>
      <c r="AP23" s="35"/>
      <c r="AQ23" s="69"/>
      <c r="AR23" s="17"/>
      <c r="AS23" s="18"/>
      <c r="AT23" s="2">
        <f t="shared" si="1"/>
        <v>0</v>
      </c>
    </row>
    <row r="24" spans="1:46" s="2" customFormat="1" ht="19.5" customHeight="1">
      <c r="A24" s="35">
        <v>19</v>
      </c>
      <c r="B24" s="36" t="s">
        <v>65</v>
      </c>
      <c r="C24" s="35" t="s">
        <v>51</v>
      </c>
      <c r="D24" s="35">
        <f>VLOOKUP(A24,'[2]Sheet1'!$A$6:$AG$359,33,FALSE)</f>
        <v>24</v>
      </c>
      <c r="E24" s="35">
        <f>VLOOKUP(A24,'[5]Sheet1'!$A$5:$T$358,20,FALSE)</f>
        <v>20</v>
      </c>
      <c r="F24" s="35">
        <f>VLOOKUP(A24,'[4]Sheet1'!$A$5:$AD$358,30,FALSE)</f>
        <v>30</v>
      </c>
      <c r="G24" s="35">
        <f>VLOOKUP(A24,'[3]Sheet1'!$A$6:$AB$292,28,FALSE)</f>
        <v>10</v>
      </c>
      <c r="H24" s="37">
        <f>VLOOKUP(A24,'[1]Sheet1'!$A$5:$AW$358,49,FALSE)</f>
        <v>2</v>
      </c>
      <c r="I24" s="35">
        <f t="shared" si="2"/>
        <v>86</v>
      </c>
      <c r="J24" s="35">
        <f t="shared" si="0"/>
        <v>86</v>
      </c>
      <c r="K24" s="49">
        <f>VLOOKUP(A24,'[1]Sheet1'!$A$6:$D$294,4,FALSE)</f>
        <v>2</v>
      </c>
      <c r="L24" s="49">
        <f>VLOOKUP(A24,'[1]Sheet1'!$A$6:$AV$349,39,FALSE)</f>
        <v>0</v>
      </c>
      <c r="M24" s="49">
        <f>VLOOKUP(A24,'[1]Sheet1'!$A$6:$AV$349,7,FALSE)</f>
      </c>
      <c r="N24" s="49">
        <f>VLOOKUP(A24,'[1]Sheet1'!$A$6:$AV$349,10,FALSE)</f>
      </c>
      <c r="O24" s="49">
        <f>VLOOKUP(A24,'[1]Sheet1'!$A$6:$AV$349,12,FALSE)</f>
      </c>
      <c r="P24" s="49">
        <f>VLOOKUP(A24,'[1]Sheet1'!$A$6:$AV$349,13,FALSE)</f>
        <v>0</v>
      </c>
      <c r="Q24" s="49">
        <f>VLOOKUP(A24,'[1]Sheet1'!$A$6:$AV$349,14,FALSE)</f>
        <v>0</v>
      </c>
      <c r="R24" s="49">
        <f>VLOOKUP(A24,'[1]Sheet1'!$A$6:$AV$349,23,FALSE)</f>
        <v>0</v>
      </c>
      <c r="S24" s="49">
        <f>VLOOKUP(A24,'[1]Sheet1'!$A$6:$AV$349,24,FALSE)</f>
        <v>0</v>
      </c>
      <c r="T24" s="58">
        <f>VLOOKUP(A24,'[1]Sheet1'!$A$6:$AV$349,45,FALSE)</f>
        <v>0</v>
      </c>
      <c r="U24" s="58">
        <f>VLOOKUP(A24,'[1]Sheet1'!$A$6:$AV$349,46,FALSE)</f>
        <v>0</v>
      </c>
      <c r="V24" s="49">
        <f>VLOOKUP(A24,'[1]Sheet1'!$A$6:$AV$349,35,FALSE)</f>
        <v>0</v>
      </c>
      <c r="W24" s="49">
        <f>VLOOKUP(A24,'[1]Sheet1'!$A$6:$AV$349,36,FALSE)+VLOOKUP(A24,'[1]Sheet1'!$A$6:$AL$299,38,FALSE)</f>
        <v>0</v>
      </c>
      <c r="X24" s="49">
        <f>VLOOKUP(A24,'[1]Sheet1'!$A$6:$AH$294,33,FALSE)</f>
        <v>0</v>
      </c>
      <c r="Y24" s="49">
        <f>VLOOKUP(A24,'[1]Sheet1'!$A$6:$AH$294,34,FALSE)</f>
        <v>0</v>
      </c>
      <c r="Z24" s="49"/>
      <c r="AA24" s="49">
        <f>VLOOKUP(A24,'[1]Sheet1'!$A$6:$AV$349,43,FALSE)</f>
        <v>0</v>
      </c>
      <c r="AB24" s="49">
        <f>VLOOKUP(A24,'[1]Sheet1'!$A$6:$AV$349,44,FALSE)</f>
        <v>0</v>
      </c>
      <c r="AC24" s="35"/>
      <c r="AD24" s="49">
        <f>VLOOKUP(A24,'[2]Sheet1'!$A$6:$AF$350,31,FALSE)-AF24</f>
        <v>2</v>
      </c>
      <c r="AE24" s="49">
        <f>VLOOKUP(A24,'[2]Sheet1'!$A$6:$AF$350,32,FALSE)-AG24</f>
        <v>6</v>
      </c>
      <c r="AF24" s="49">
        <f>VLOOKUP(A24,'[2]Sheet1'!$A$6:$L$295,11,FALSE)</f>
        <v>0</v>
      </c>
      <c r="AG24" s="49">
        <f>VLOOKUP(A24,'[2]Sheet1'!$A$6:$L$295,12,FALSE)</f>
        <v>0</v>
      </c>
      <c r="AH24" s="49">
        <f>VLOOKUP(A24,'[5]Sheet1'!$A$6:$K$294,10,FALSE)</f>
        <v>0</v>
      </c>
      <c r="AI24" s="49">
        <f>VLOOKUP(A24,'[5]Sheet1'!$A$6:$K$294,11,FALSE)</f>
        <v>0</v>
      </c>
      <c r="AJ24" s="49">
        <f>VLOOKUP(A24,'[4]Sheet1'!$A$6:$I$294,8,FALSE)</f>
        <v>0</v>
      </c>
      <c r="AK24" s="49">
        <f>VLOOKUP(A24,'[4]Sheet1'!$A$6:$I$294,9,FALSE)</f>
        <v>0</v>
      </c>
      <c r="AL24" s="49"/>
      <c r="AM24" s="49"/>
      <c r="AN24" s="49">
        <f>VLOOKUP(A24,'[3]Sheet1'!$A$6:$AA$349,16,FALSE)</f>
        <v>0</v>
      </c>
      <c r="AO24" s="49">
        <f>VLOOKUP(A24,'[3]Sheet1'!$A$6:$AA$349,17,FALSE)</f>
        <v>0</v>
      </c>
      <c r="AP24" s="35"/>
      <c r="AQ24" s="69"/>
      <c r="AR24" s="17"/>
      <c r="AS24" s="18"/>
      <c r="AT24" s="2">
        <f t="shared" si="1"/>
        <v>0</v>
      </c>
    </row>
    <row r="25" spans="1:46" s="2" customFormat="1" ht="19.5" customHeight="1">
      <c r="A25" s="35">
        <v>20</v>
      </c>
      <c r="B25" s="36" t="s">
        <v>66</v>
      </c>
      <c r="C25" s="35" t="s">
        <v>51</v>
      </c>
      <c r="D25" s="35">
        <f>VLOOKUP(A25,'[2]Sheet1'!$A$6:$AG$359,33,FALSE)</f>
        <v>27</v>
      </c>
      <c r="E25" s="35">
        <f>VLOOKUP(A25,'[5]Sheet1'!$A$5:$T$358,20,FALSE)</f>
        <v>20</v>
      </c>
      <c r="F25" s="35">
        <f>VLOOKUP(A25,'[4]Sheet1'!$A$5:$AD$358,30,FALSE)</f>
        <v>30</v>
      </c>
      <c r="G25" s="35">
        <f>VLOOKUP(A25,'[3]Sheet1'!$A$6:$AB$292,28,FALSE)</f>
        <v>10</v>
      </c>
      <c r="H25" s="37">
        <f>VLOOKUP(A25,'[1]Sheet1'!$A$5:$AW$358,49,FALSE)</f>
        <v>2.1</v>
      </c>
      <c r="I25" s="35">
        <f t="shared" si="2"/>
        <v>89.1</v>
      </c>
      <c r="J25" s="35">
        <f t="shared" si="0"/>
        <v>73</v>
      </c>
      <c r="K25" s="49">
        <f>VLOOKUP(A25,'[1]Sheet1'!$A$6:$D$294,4,FALSE)</f>
        <v>2</v>
      </c>
      <c r="L25" s="49">
        <f>VLOOKUP(A25,'[1]Sheet1'!$A$6:$AV$349,39,FALSE)</f>
        <v>0</v>
      </c>
      <c r="M25" s="49">
        <f>VLOOKUP(A25,'[1]Sheet1'!$A$6:$AV$349,7,FALSE)</f>
      </c>
      <c r="N25" s="49">
        <f>VLOOKUP(A25,'[1]Sheet1'!$A$6:$AV$349,10,FALSE)</f>
      </c>
      <c r="O25" s="49">
        <f>VLOOKUP(A25,'[1]Sheet1'!$A$6:$AV$349,12,FALSE)</f>
      </c>
      <c r="P25" s="49">
        <f>VLOOKUP(A25,'[1]Sheet1'!$A$6:$AV$349,13,FALSE)</f>
        <v>0</v>
      </c>
      <c r="Q25" s="49">
        <f>VLOOKUP(A25,'[1]Sheet1'!$A$6:$AV$349,14,FALSE)</f>
        <v>0</v>
      </c>
      <c r="R25" s="49">
        <f>VLOOKUP(A25,'[1]Sheet1'!$A$6:$AV$349,23,FALSE)</f>
        <v>1</v>
      </c>
      <c r="S25" s="49">
        <f>VLOOKUP(A25,'[1]Sheet1'!$A$6:$AV$349,24,FALSE)</f>
        <v>0.1</v>
      </c>
      <c r="T25" s="58">
        <f>VLOOKUP(A25,'[1]Sheet1'!$A$6:$AV$349,45,FALSE)</f>
        <v>0</v>
      </c>
      <c r="U25" s="58">
        <f>VLOOKUP(A25,'[1]Sheet1'!$A$6:$AV$349,46,FALSE)</f>
        <v>0</v>
      </c>
      <c r="V25" s="49">
        <f>VLOOKUP(A25,'[1]Sheet1'!$A$6:$AV$349,35,FALSE)</f>
        <v>0</v>
      </c>
      <c r="W25" s="49">
        <f>VLOOKUP(A25,'[1]Sheet1'!$A$6:$AV$349,36,FALSE)+VLOOKUP(A25,'[1]Sheet1'!$A$6:$AL$299,38,FALSE)</f>
        <v>0</v>
      </c>
      <c r="X25" s="49">
        <f>VLOOKUP(A25,'[1]Sheet1'!$A$6:$AH$294,33,FALSE)</f>
        <v>0</v>
      </c>
      <c r="Y25" s="49">
        <f>VLOOKUP(A25,'[1]Sheet1'!$A$6:$AH$294,34,FALSE)</f>
        <v>0</v>
      </c>
      <c r="Z25" s="49"/>
      <c r="AA25" s="49">
        <f>VLOOKUP(A25,'[1]Sheet1'!$A$6:$AV$349,43,FALSE)</f>
        <v>0</v>
      </c>
      <c r="AB25" s="49">
        <f>VLOOKUP(A25,'[1]Sheet1'!$A$6:$AV$349,44,FALSE)</f>
        <v>0</v>
      </c>
      <c r="AC25" s="35"/>
      <c r="AD25" s="49">
        <f>VLOOKUP(A25,'[2]Sheet1'!$A$6:$AF$350,31,FALSE)-AF25</f>
        <v>1</v>
      </c>
      <c r="AE25" s="49">
        <f>VLOOKUP(A25,'[2]Sheet1'!$A$6:$AF$350,32,FALSE)-AG25</f>
        <v>3</v>
      </c>
      <c r="AF25" s="49">
        <f>VLOOKUP(A25,'[2]Sheet1'!$A$6:$L$295,11,FALSE)</f>
        <v>0</v>
      </c>
      <c r="AG25" s="49">
        <f>VLOOKUP(A25,'[2]Sheet1'!$A$6:$L$295,12,FALSE)</f>
        <v>0</v>
      </c>
      <c r="AH25" s="49">
        <f>VLOOKUP(A25,'[5]Sheet1'!$A$6:$K$294,10,FALSE)</f>
        <v>0</v>
      </c>
      <c r="AI25" s="49">
        <f>VLOOKUP(A25,'[5]Sheet1'!$A$6:$K$294,11,FALSE)</f>
        <v>0</v>
      </c>
      <c r="AJ25" s="49">
        <f>VLOOKUP(A25,'[4]Sheet1'!$A$6:$I$294,8,FALSE)</f>
        <v>0</v>
      </c>
      <c r="AK25" s="49">
        <f>VLOOKUP(A25,'[4]Sheet1'!$A$6:$I$294,9,FALSE)</f>
        <v>0</v>
      </c>
      <c r="AL25" s="49"/>
      <c r="AM25" s="49"/>
      <c r="AN25" s="49">
        <f>VLOOKUP(A25,'[3]Sheet1'!$A$6:$AA$349,16,FALSE)</f>
        <v>0</v>
      </c>
      <c r="AO25" s="49">
        <f>VLOOKUP(A25,'[3]Sheet1'!$A$6:$AA$349,17,FALSE)</f>
        <v>0</v>
      </c>
      <c r="AP25" s="35"/>
      <c r="AQ25" s="69"/>
      <c r="AR25" s="17"/>
      <c r="AS25" s="18"/>
      <c r="AT25" s="2">
        <f t="shared" si="1"/>
        <v>0</v>
      </c>
    </row>
    <row r="26" spans="1:46" s="2" customFormat="1" ht="19.5" customHeight="1">
      <c r="A26" s="35">
        <v>21</v>
      </c>
      <c r="B26" s="36" t="s">
        <v>67</v>
      </c>
      <c r="C26" s="35" t="s">
        <v>51</v>
      </c>
      <c r="D26" s="35">
        <f>VLOOKUP(A26,'[2]Sheet1'!$A$6:$AG$359,33,FALSE)</f>
        <v>27</v>
      </c>
      <c r="E26" s="35">
        <f>VLOOKUP(A26,'[5]Sheet1'!$A$5:$T$358,20,FALSE)</f>
        <v>20</v>
      </c>
      <c r="F26" s="35">
        <f>VLOOKUP(A26,'[4]Sheet1'!$A$5:$AD$358,30,FALSE)</f>
        <v>30</v>
      </c>
      <c r="G26" s="35">
        <f>VLOOKUP(A26,'[3]Sheet1'!$A$6:$AB$292,28,FALSE)</f>
        <v>10</v>
      </c>
      <c r="H26" s="37">
        <f>VLOOKUP(A26,'[1]Sheet1'!$A$5:$AW$358,49,FALSE)</f>
        <v>2.1</v>
      </c>
      <c r="I26" s="35">
        <f t="shared" si="2"/>
        <v>89.1</v>
      </c>
      <c r="J26" s="35">
        <f t="shared" si="0"/>
        <v>73</v>
      </c>
      <c r="K26" s="49">
        <f>VLOOKUP(A26,'[1]Sheet1'!$A$6:$D$294,4,FALSE)</f>
        <v>2</v>
      </c>
      <c r="L26" s="49">
        <f>VLOOKUP(A26,'[1]Sheet1'!$A$6:$AV$349,39,FALSE)</f>
        <v>0</v>
      </c>
      <c r="M26" s="49">
        <f>VLOOKUP(A26,'[1]Sheet1'!$A$6:$AV$349,7,FALSE)</f>
      </c>
      <c r="N26" s="49">
        <f>VLOOKUP(A26,'[1]Sheet1'!$A$6:$AV$349,10,FALSE)</f>
      </c>
      <c r="O26" s="49">
        <f>VLOOKUP(A26,'[1]Sheet1'!$A$6:$AV$349,12,FALSE)</f>
      </c>
      <c r="P26" s="49">
        <f>VLOOKUP(A26,'[1]Sheet1'!$A$6:$AV$349,13,FALSE)</f>
        <v>0</v>
      </c>
      <c r="Q26" s="49">
        <f>VLOOKUP(A26,'[1]Sheet1'!$A$6:$AV$349,14,FALSE)</f>
        <v>0</v>
      </c>
      <c r="R26" s="49">
        <f>VLOOKUP(A26,'[1]Sheet1'!$A$6:$AV$349,23,FALSE)</f>
        <v>1</v>
      </c>
      <c r="S26" s="49">
        <f>VLOOKUP(A26,'[1]Sheet1'!$A$6:$AV$349,24,FALSE)</f>
        <v>0.1</v>
      </c>
      <c r="T26" s="58">
        <f>VLOOKUP(A26,'[1]Sheet1'!$A$6:$AV$349,45,FALSE)</f>
        <v>0</v>
      </c>
      <c r="U26" s="58">
        <f>VLOOKUP(A26,'[1]Sheet1'!$A$6:$AV$349,46,FALSE)</f>
        <v>0</v>
      </c>
      <c r="V26" s="49">
        <f>VLOOKUP(A26,'[1]Sheet1'!$A$6:$AV$349,35,FALSE)</f>
        <v>0</v>
      </c>
      <c r="W26" s="49">
        <f>VLOOKUP(A26,'[1]Sheet1'!$A$6:$AV$349,36,FALSE)+VLOOKUP(A26,'[1]Sheet1'!$A$6:$AL$299,38,FALSE)</f>
        <v>0</v>
      </c>
      <c r="X26" s="49">
        <f>VLOOKUP(A26,'[1]Sheet1'!$A$6:$AH$294,33,FALSE)</f>
        <v>0</v>
      </c>
      <c r="Y26" s="49">
        <f>VLOOKUP(A26,'[1]Sheet1'!$A$6:$AH$294,34,FALSE)</f>
        <v>0</v>
      </c>
      <c r="Z26" s="49"/>
      <c r="AA26" s="49">
        <f>VLOOKUP(A26,'[1]Sheet1'!$A$6:$AV$349,43,FALSE)</f>
        <v>0</v>
      </c>
      <c r="AB26" s="49">
        <f>VLOOKUP(A26,'[1]Sheet1'!$A$6:$AV$349,44,FALSE)</f>
        <v>0</v>
      </c>
      <c r="AC26" s="35"/>
      <c r="AD26" s="49">
        <f>VLOOKUP(A26,'[2]Sheet1'!$A$6:$AF$350,31,FALSE)-AF26</f>
        <v>1</v>
      </c>
      <c r="AE26" s="49">
        <f>VLOOKUP(A26,'[2]Sheet1'!$A$6:$AF$350,32,FALSE)-AG26</f>
        <v>3</v>
      </c>
      <c r="AF26" s="49">
        <f>VLOOKUP(A26,'[2]Sheet1'!$A$6:$L$295,11,FALSE)</f>
        <v>0</v>
      </c>
      <c r="AG26" s="49">
        <f>VLOOKUP(A26,'[2]Sheet1'!$A$6:$L$295,12,FALSE)</f>
        <v>0</v>
      </c>
      <c r="AH26" s="49">
        <f>VLOOKUP(A26,'[5]Sheet1'!$A$6:$K$294,10,FALSE)</f>
        <v>0</v>
      </c>
      <c r="AI26" s="49">
        <f>VLOOKUP(A26,'[5]Sheet1'!$A$6:$K$294,11,FALSE)</f>
        <v>0</v>
      </c>
      <c r="AJ26" s="49">
        <f>VLOOKUP(A26,'[4]Sheet1'!$A$6:$I$294,8,FALSE)</f>
        <v>0</v>
      </c>
      <c r="AK26" s="49">
        <f>VLOOKUP(A26,'[4]Sheet1'!$A$6:$I$294,9,FALSE)</f>
        <v>0</v>
      </c>
      <c r="AL26" s="49"/>
      <c r="AM26" s="49"/>
      <c r="AN26" s="49">
        <f>VLOOKUP(A26,'[3]Sheet1'!$A$6:$AA$349,16,FALSE)</f>
        <v>0</v>
      </c>
      <c r="AO26" s="49">
        <f>VLOOKUP(A26,'[3]Sheet1'!$A$6:$AA$349,17,FALSE)</f>
        <v>0</v>
      </c>
      <c r="AP26" s="35"/>
      <c r="AQ26" s="69"/>
      <c r="AR26" s="17"/>
      <c r="AS26" s="18"/>
      <c r="AT26" s="2">
        <f t="shared" si="1"/>
        <v>0</v>
      </c>
    </row>
    <row r="27" spans="1:46" s="2" customFormat="1" ht="19.5" customHeight="1">
      <c r="A27" s="35">
        <v>22</v>
      </c>
      <c r="B27" s="36" t="s">
        <v>68</v>
      </c>
      <c r="C27" s="35" t="s">
        <v>69</v>
      </c>
      <c r="D27" s="35">
        <f>VLOOKUP(A27,'[2]Sheet1'!$A$6:$AG$359,33,FALSE)</f>
        <v>30</v>
      </c>
      <c r="E27" s="35">
        <f>VLOOKUP(A27,'[5]Sheet1'!$A$5:$T$358,20,FALSE)</f>
        <v>20</v>
      </c>
      <c r="F27" s="35">
        <f>VLOOKUP(A27,'[4]Sheet1'!$A$5:$AD$358,30,FALSE)</f>
        <v>30</v>
      </c>
      <c r="G27" s="35">
        <f>VLOOKUP(A27,'[3]Sheet1'!$A$6:$AB$292,28,FALSE)</f>
        <v>10</v>
      </c>
      <c r="H27" s="37">
        <f>VLOOKUP(A27,'[1]Sheet1'!$A$5:$AW$358,49,FALSE)+2</f>
        <v>5</v>
      </c>
      <c r="I27" s="35">
        <f t="shared" si="2"/>
        <v>95</v>
      </c>
      <c r="J27" s="35">
        <f t="shared" si="0"/>
        <v>15</v>
      </c>
      <c r="K27" s="49">
        <f>VLOOKUP(A27,'[1]Sheet1'!$A$6:$D$294,4,FALSE)</f>
        <v>2</v>
      </c>
      <c r="L27" s="49">
        <f>VLOOKUP(A27,'[1]Sheet1'!$A$6:$AV$349,39,FALSE)</f>
        <v>0</v>
      </c>
      <c r="M27" s="49">
        <f>VLOOKUP(A27,'[1]Sheet1'!$A$6:$AV$349,7,FALSE)</f>
      </c>
      <c r="N27" s="49">
        <f>VLOOKUP(A27,'[1]Sheet1'!$A$6:$AV$349,10,FALSE)</f>
      </c>
      <c r="O27" s="49">
        <f>VLOOKUP(A27,'[1]Sheet1'!$A$6:$AV$349,12,FALSE)</f>
      </c>
      <c r="P27" s="49">
        <f>VLOOKUP(A27,'[1]Sheet1'!$A$6:$AV$349,13,FALSE)</f>
        <v>0</v>
      </c>
      <c r="Q27" s="49">
        <f>VLOOKUP(A27,'[1]Sheet1'!$A$6:$AV$349,14,FALSE)</f>
        <v>0</v>
      </c>
      <c r="R27" s="49">
        <f>VLOOKUP(A27,'[1]Sheet1'!$A$6:$AV$349,23,FALSE)</f>
        <v>2</v>
      </c>
      <c r="S27" s="49">
        <f>VLOOKUP(A27,'[1]Sheet1'!$A$6:$AV$349,24,FALSE)</f>
        <v>1</v>
      </c>
      <c r="T27" s="58">
        <f>VLOOKUP(A27,'[1]Sheet1'!$A$6:$AV$349,45,FALSE)</f>
        <v>0</v>
      </c>
      <c r="U27" s="58">
        <f>VLOOKUP(A27,'[1]Sheet1'!$A$6:$AV$349,46,FALSE)</f>
        <v>0</v>
      </c>
      <c r="V27" s="49">
        <f>VLOOKUP(A27,'[1]Sheet1'!$A$6:$AV$349,35,FALSE)</f>
        <v>0</v>
      </c>
      <c r="W27" s="49">
        <f>VLOOKUP(A27,'[1]Sheet1'!$A$6:$AV$349,36,FALSE)+VLOOKUP(A27,'[1]Sheet1'!$A$6:$AL$299,38,FALSE)</f>
        <v>0</v>
      </c>
      <c r="X27" s="49">
        <f>VLOOKUP(A27,'[1]Sheet1'!$A$6:$AH$294,33,FALSE)</f>
        <v>0</v>
      </c>
      <c r="Y27" s="49">
        <f>VLOOKUP(A27,'[1]Sheet1'!$A$6:$AH$294,34,FALSE)</f>
        <v>0</v>
      </c>
      <c r="Z27" s="49">
        <v>2</v>
      </c>
      <c r="AA27" s="49">
        <f>VLOOKUP(A27,'[1]Sheet1'!$A$6:$AV$349,43,FALSE)</f>
        <v>0</v>
      </c>
      <c r="AB27" s="49">
        <f>VLOOKUP(A27,'[1]Sheet1'!$A$6:$AV$349,44,FALSE)</f>
        <v>0</v>
      </c>
      <c r="AC27" s="35"/>
      <c r="AD27" s="49">
        <f>VLOOKUP(A27,'[2]Sheet1'!$A$6:$AF$350,31,FALSE)-AF27</f>
        <v>0</v>
      </c>
      <c r="AE27" s="49">
        <f>VLOOKUP(A27,'[2]Sheet1'!$A$6:$AF$350,32,FALSE)-AG27</f>
        <v>0</v>
      </c>
      <c r="AF27" s="49">
        <f>VLOOKUP(A27,'[2]Sheet1'!$A$6:$L$295,11,FALSE)</f>
        <v>0</v>
      </c>
      <c r="AG27" s="49">
        <f>VLOOKUP(A27,'[2]Sheet1'!$A$6:$L$295,12,FALSE)</f>
        <v>0</v>
      </c>
      <c r="AH27" s="49">
        <f>VLOOKUP(A27,'[5]Sheet1'!$A$6:$K$294,10,FALSE)</f>
        <v>0</v>
      </c>
      <c r="AI27" s="49">
        <f>VLOOKUP(A27,'[5]Sheet1'!$A$6:$K$294,11,FALSE)</f>
        <v>0</v>
      </c>
      <c r="AJ27" s="49">
        <f>VLOOKUP(A27,'[4]Sheet1'!$A$6:$I$294,8,FALSE)</f>
        <v>0</v>
      </c>
      <c r="AK27" s="49">
        <f>VLOOKUP(A27,'[4]Sheet1'!$A$6:$I$294,9,FALSE)</f>
        <v>0</v>
      </c>
      <c r="AL27" s="49"/>
      <c r="AM27" s="49"/>
      <c r="AN27" s="49">
        <f>VLOOKUP(A27,'[3]Sheet1'!$A$6:$AA$349,16,FALSE)</f>
        <v>0</v>
      </c>
      <c r="AO27" s="49">
        <f>VLOOKUP(A27,'[3]Sheet1'!$A$6:$AA$349,17,FALSE)</f>
        <v>0</v>
      </c>
      <c r="AP27" s="35"/>
      <c r="AQ27" s="69"/>
      <c r="AR27" s="17"/>
      <c r="AS27" s="18"/>
      <c r="AT27" s="2">
        <f t="shared" si="1"/>
        <v>0</v>
      </c>
    </row>
    <row r="28" spans="1:46" s="2" customFormat="1" ht="19.5" customHeight="1">
      <c r="A28" s="35">
        <v>23</v>
      </c>
      <c r="B28" s="36" t="s">
        <v>70</v>
      </c>
      <c r="C28" s="35" t="s">
        <v>69</v>
      </c>
      <c r="D28" s="35">
        <f>VLOOKUP(A28,'[2]Sheet1'!$A$6:$AG$359,33,FALSE)</f>
        <v>30</v>
      </c>
      <c r="E28" s="35">
        <f>VLOOKUP(A28,'[5]Sheet1'!$A$5:$T$358,20,FALSE)</f>
        <v>20</v>
      </c>
      <c r="F28" s="35">
        <f>VLOOKUP(A28,'[4]Sheet1'!$A$5:$AD$358,30,FALSE)</f>
        <v>30</v>
      </c>
      <c r="G28" s="35">
        <f>VLOOKUP(A28,'[3]Sheet1'!$A$6:$AB$292,28,FALSE)</f>
        <v>10</v>
      </c>
      <c r="H28" s="37">
        <f>VLOOKUP(A28,'[1]Sheet1'!$A$5:$AW$358,49,FALSE)</f>
        <v>2.2</v>
      </c>
      <c r="I28" s="35">
        <f t="shared" si="2"/>
        <v>92.2</v>
      </c>
      <c r="J28" s="35">
        <f t="shared" si="0"/>
        <v>45</v>
      </c>
      <c r="K28" s="49">
        <f>VLOOKUP(A28,'[1]Sheet1'!$A$6:$D$294,4,FALSE)</f>
        <v>2</v>
      </c>
      <c r="L28" s="49">
        <f>VLOOKUP(A28,'[1]Sheet1'!$A$6:$AV$349,39,FALSE)</f>
        <v>0</v>
      </c>
      <c r="M28" s="49">
        <f>VLOOKUP(A28,'[1]Sheet1'!$A$6:$AV$349,7,FALSE)</f>
      </c>
      <c r="N28" s="49">
        <f>VLOOKUP(A28,'[1]Sheet1'!$A$6:$AV$349,10,FALSE)</f>
      </c>
      <c r="O28" s="49">
        <f>VLOOKUP(A28,'[1]Sheet1'!$A$6:$AV$349,12,FALSE)</f>
      </c>
      <c r="P28" s="49">
        <f>VLOOKUP(A28,'[1]Sheet1'!$A$6:$AV$349,13,FALSE)</f>
        <v>0</v>
      </c>
      <c r="Q28" s="49">
        <f>VLOOKUP(A28,'[1]Sheet1'!$A$6:$AV$349,14,FALSE)</f>
        <v>0</v>
      </c>
      <c r="R28" s="49">
        <f>VLOOKUP(A28,'[1]Sheet1'!$A$6:$AV$349,23,FALSE)</f>
        <v>2</v>
      </c>
      <c r="S28" s="49">
        <f>VLOOKUP(A28,'[1]Sheet1'!$A$6:$AV$349,24,FALSE)</f>
        <v>0.2</v>
      </c>
      <c r="T28" s="58">
        <f>VLOOKUP(A28,'[1]Sheet1'!$A$6:$AV$349,45,FALSE)</f>
        <v>0</v>
      </c>
      <c r="U28" s="58">
        <f>VLOOKUP(A28,'[1]Sheet1'!$A$6:$AV$349,46,FALSE)</f>
        <v>0</v>
      </c>
      <c r="V28" s="49">
        <f>VLOOKUP(A28,'[1]Sheet1'!$A$6:$AV$349,35,FALSE)</f>
        <v>0</v>
      </c>
      <c r="W28" s="49">
        <f>VLOOKUP(A28,'[1]Sheet1'!$A$6:$AV$349,36,FALSE)+VLOOKUP(A28,'[1]Sheet1'!$A$6:$AL$299,38,FALSE)</f>
        <v>0</v>
      </c>
      <c r="X28" s="49">
        <f>VLOOKUP(A28,'[1]Sheet1'!$A$6:$AH$294,33,FALSE)</f>
        <v>0</v>
      </c>
      <c r="Y28" s="49">
        <f>VLOOKUP(A28,'[1]Sheet1'!$A$6:$AH$294,34,FALSE)</f>
        <v>0</v>
      </c>
      <c r="Z28" s="49"/>
      <c r="AA28" s="49">
        <f>VLOOKUP(A28,'[1]Sheet1'!$A$6:$AV$349,43,FALSE)</f>
        <v>0</v>
      </c>
      <c r="AB28" s="49">
        <f>VLOOKUP(A28,'[1]Sheet1'!$A$6:$AV$349,44,FALSE)</f>
        <v>0</v>
      </c>
      <c r="AC28" s="35"/>
      <c r="AD28" s="49">
        <f>VLOOKUP(A28,'[2]Sheet1'!$A$6:$AF$350,31,FALSE)-AF28</f>
        <v>0</v>
      </c>
      <c r="AE28" s="49">
        <f>VLOOKUP(A28,'[2]Sheet1'!$A$6:$AF$350,32,FALSE)-AG28</f>
        <v>0</v>
      </c>
      <c r="AF28" s="49">
        <f>VLOOKUP(A28,'[2]Sheet1'!$A$6:$L$295,11,FALSE)</f>
        <v>0</v>
      </c>
      <c r="AG28" s="49">
        <f>VLOOKUP(A28,'[2]Sheet1'!$A$6:$L$295,12,FALSE)</f>
        <v>0</v>
      </c>
      <c r="AH28" s="49">
        <f>VLOOKUP(A28,'[5]Sheet1'!$A$6:$K$294,10,FALSE)</f>
        <v>0</v>
      </c>
      <c r="AI28" s="49">
        <f>VLOOKUP(A28,'[5]Sheet1'!$A$6:$K$294,11,FALSE)</f>
        <v>0</v>
      </c>
      <c r="AJ28" s="49">
        <f>VLOOKUP(A28,'[4]Sheet1'!$A$6:$I$294,8,FALSE)</f>
        <v>0</v>
      </c>
      <c r="AK28" s="49">
        <f>VLOOKUP(A28,'[4]Sheet1'!$A$6:$I$294,9,FALSE)</f>
        <v>0</v>
      </c>
      <c r="AL28" s="49"/>
      <c r="AM28" s="49"/>
      <c r="AN28" s="49">
        <f>VLOOKUP(A28,'[3]Sheet1'!$A$6:$AA$349,16,FALSE)</f>
        <v>0</v>
      </c>
      <c r="AO28" s="49">
        <f>VLOOKUP(A28,'[3]Sheet1'!$A$6:$AA$349,17,FALSE)</f>
        <v>0</v>
      </c>
      <c r="AP28" s="35"/>
      <c r="AQ28" s="69"/>
      <c r="AR28" s="17"/>
      <c r="AS28" s="18"/>
      <c r="AT28" s="2">
        <f t="shared" si="1"/>
        <v>0</v>
      </c>
    </row>
    <row r="29" spans="1:46" s="2" customFormat="1" ht="19.5" customHeight="1">
      <c r="A29" s="35">
        <v>24</v>
      </c>
      <c r="B29" s="36" t="s">
        <v>71</v>
      </c>
      <c r="C29" s="35" t="s">
        <v>72</v>
      </c>
      <c r="D29" s="35">
        <f>VLOOKUP(A29,'[2]Sheet1'!$A$6:$AG$359,33,FALSE)</f>
        <v>30</v>
      </c>
      <c r="E29" s="35">
        <f>VLOOKUP(A29,'[5]Sheet1'!$A$5:$T$358,20,FALSE)</f>
        <v>20</v>
      </c>
      <c r="F29" s="35">
        <f>VLOOKUP(A29,'[4]Sheet1'!$A$5:$AD$358,30,FALSE)</f>
        <v>30</v>
      </c>
      <c r="G29" s="35">
        <f>VLOOKUP(A29,'[3]Sheet1'!$A$6:$AB$292,28,FALSE)</f>
        <v>10</v>
      </c>
      <c r="H29" s="37">
        <f>VLOOKUP(A29,'[1]Sheet1'!$A$5:$AW$358,49,FALSE)</f>
        <v>0.5</v>
      </c>
      <c r="I29" s="35">
        <f t="shared" si="2"/>
        <v>90.5</v>
      </c>
      <c r="J29" s="35">
        <f t="shared" si="0"/>
        <v>62</v>
      </c>
      <c r="K29" s="49">
        <f>VLOOKUP(A29,'[1]Sheet1'!$A$6:$D$294,4,FALSE)</f>
        <v>0</v>
      </c>
      <c r="L29" s="49">
        <f>VLOOKUP(A29,'[1]Sheet1'!$A$6:$AV$349,39,FALSE)</f>
        <v>0</v>
      </c>
      <c r="M29" s="49">
        <f>VLOOKUP(A29,'[1]Sheet1'!$A$6:$AV$349,7,FALSE)</f>
      </c>
      <c r="N29" s="49">
        <f>VLOOKUP(A29,'[1]Sheet1'!$A$6:$AV$349,10,FALSE)</f>
      </c>
      <c r="O29" s="49">
        <f>VLOOKUP(A29,'[1]Sheet1'!$A$6:$AV$349,12,FALSE)</f>
      </c>
      <c r="P29" s="49">
        <f>VLOOKUP(A29,'[1]Sheet1'!$A$6:$AV$349,13,FALSE)</f>
        <v>0</v>
      </c>
      <c r="Q29" s="49">
        <f>VLOOKUP(A29,'[1]Sheet1'!$A$6:$AV$349,14,FALSE)</f>
        <v>0</v>
      </c>
      <c r="R29" s="49">
        <f>VLOOKUP(A29,'[1]Sheet1'!$A$6:$AV$349,23,FALSE)</f>
        <v>1</v>
      </c>
      <c r="S29" s="49">
        <f>VLOOKUP(A29,'[1]Sheet1'!$A$6:$AV$349,24,FALSE)</f>
        <v>0.5</v>
      </c>
      <c r="T29" s="58">
        <f>VLOOKUP(A29,'[1]Sheet1'!$A$6:$AV$349,45,FALSE)</f>
        <v>0</v>
      </c>
      <c r="U29" s="58">
        <f>VLOOKUP(A29,'[1]Sheet1'!$A$6:$AV$349,46,FALSE)</f>
        <v>0</v>
      </c>
      <c r="V29" s="49">
        <f>VLOOKUP(A29,'[1]Sheet1'!$A$6:$AV$349,35,FALSE)</f>
        <v>0</v>
      </c>
      <c r="W29" s="49">
        <f>VLOOKUP(A29,'[1]Sheet1'!$A$6:$AV$349,36,FALSE)+VLOOKUP(A29,'[1]Sheet1'!$A$6:$AL$299,38,FALSE)</f>
        <v>0</v>
      </c>
      <c r="X29" s="49">
        <f>VLOOKUP(A29,'[1]Sheet1'!$A$6:$AH$294,33,FALSE)</f>
        <v>0</v>
      </c>
      <c r="Y29" s="49">
        <f>VLOOKUP(A29,'[1]Sheet1'!$A$6:$AH$294,34,FALSE)</f>
        <v>0</v>
      </c>
      <c r="Z29" s="49"/>
      <c r="AA29" s="49">
        <f>VLOOKUP(A29,'[1]Sheet1'!$A$6:$AV$349,43,FALSE)</f>
        <v>0</v>
      </c>
      <c r="AB29" s="49">
        <f>VLOOKUP(A29,'[1]Sheet1'!$A$6:$AV$349,44,FALSE)</f>
        <v>0</v>
      </c>
      <c r="AC29" s="35"/>
      <c r="AD29" s="49">
        <f>VLOOKUP(A29,'[2]Sheet1'!$A$6:$AF$350,31,FALSE)-AF29</f>
        <v>0</v>
      </c>
      <c r="AE29" s="49">
        <f>VLOOKUP(A29,'[2]Sheet1'!$A$6:$AF$350,32,FALSE)-AG29</f>
        <v>0</v>
      </c>
      <c r="AF29" s="49">
        <f>VLOOKUP(A29,'[2]Sheet1'!$A$6:$L$295,11,FALSE)</f>
        <v>0</v>
      </c>
      <c r="AG29" s="49">
        <f>VLOOKUP(A29,'[2]Sheet1'!$A$6:$L$295,12,FALSE)</f>
        <v>0</v>
      </c>
      <c r="AH29" s="49">
        <f>VLOOKUP(A29,'[5]Sheet1'!$A$6:$K$294,10,FALSE)</f>
        <v>0</v>
      </c>
      <c r="AI29" s="49">
        <f>VLOOKUP(A29,'[5]Sheet1'!$A$6:$K$294,11,FALSE)</f>
        <v>0</v>
      </c>
      <c r="AJ29" s="49">
        <f>VLOOKUP(A29,'[4]Sheet1'!$A$6:$I$294,8,FALSE)</f>
        <v>0</v>
      </c>
      <c r="AK29" s="49">
        <f>VLOOKUP(A29,'[4]Sheet1'!$A$6:$I$294,9,FALSE)</f>
        <v>0</v>
      </c>
      <c r="AL29" s="49"/>
      <c r="AM29" s="49"/>
      <c r="AN29" s="49">
        <f>VLOOKUP(A29,'[3]Sheet1'!$A$6:$AA$349,16,FALSE)</f>
        <v>0</v>
      </c>
      <c r="AO29" s="49">
        <f>VLOOKUP(A29,'[3]Sheet1'!$A$6:$AA$349,17,FALSE)</f>
        <v>0</v>
      </c>
      <c r="AP29" s="35"/>
      <c r="AQ29" s="69"/>
      <c r="AR29" s="17"/>
      <c r="AS29" s="18"/>
      <c r="AT29" s="2">
        <f t="shared" si="1"/>
        <v>0</v>
      </c>
    </row>
    <row r="30" spans="1:46" s="2" customFormat="1" ht="19.5" customHeight="1">
      <c r="A30" s="35">
        <v>25</v>
      </c>
      <c r="B30" s="36" t="s">
        <v>73</v>
      </c>
      <c r="C30" s="35" t="s">
        <v>72</v>
      </c>
      <c r="D30" s="35">
        <f>VLOOKUP(A30,'[2]Sheet1'!$A$6:$AG$359,33,FALSE)</f>
        <v>30</v>
      </c>
      <c r="E30" s="35">
        <f>VLOOKUP(A30,'[5]Sheet1'!$A$5:$T$358,20,FALSE)</f>
        <v>20</v>
      </c>
      <c r="F30" s="35">
        <f>VLOOKUP(A30,'[4]Sheet1'!$A$5:$AD$358,30,FALSE)</f>
        <v>30</v>
      </c>
      <c r="G30" s="35">
        <f>VLOOKUP(A30,'[3]Sheet1'!$A$6:$AB$292,28,FALSE)</f>
        <v>10</v>
      </c>
      <c r="H30" s="37">
        <f>VLOOKUP(A30,'[1]Sheet1'!$A$5:$AW$358,49,FALSE)</f>
        <v>2</v>
      </c>
      <c r="I30" s="35">
        <f t="shared" si="2"/>
        <v>92</v>
      </c>
      <c r="J30" s="35">
        <f t="shared" si="0"/>
        <v>47</v>
      </c>
      <c r="K30" s="49">
        <f>VLOOKUP(A30,'[1]Sheet1'!$A$6:$D$294,4,FALSE)</f>
        <v>2</v>
      </c>
      <c r="L30" s="49">
        <f>VLOOKUP(A30,'[1]Sheet1'!$A$6:$AV$349,39,FALSE)</f>
        <v>0</v>
      </c>
      <c r="M30" s="49">
        <f>VLOOKUP(A30,'[1]Sheet1'!$A$6:$AV$349,7,FALSE)</f>
      </c>
      <c r="N30" s="49">
        <f>VLOOKUP(A30,'[1]Sheet1'!$A$6:$AV$349,10,FALSE)</f>
      </c>
      <c r="O30" s="49">
        <f>VLOOKUP(A30,'[1]Sheet1'!$A$6:$AV$349,12,FALSE)</f>
      </c>
      <c r="P30" s="49">
        <f>VLOOKUP(A30,'[1]Sheet1'!$A$6:$AV$349,13,FALSE)</f>
        <v>0</v>
      </c>
      <c r="Q30" s="49">
        <f>VLOOKUP(A30,'[1]Sheet1'!$A$6:$AV$349,14,FALSE)</f>
        <v>0</v>
      </c>
      <c r="R30" s="49">
        <f>VLOOKUP(A30,'[1]Sheet1'!$A$6:$AV$349,23,FALSE)</f>
        <v>0</v>
      </c>
      <c r="S30" s="49">
        <f>VLOOKUP(A30,'[1]Sheet1'!$A$6:$AV$349,24,FALSE)</f>
        <v>0</v>
      </c>
      <c r="T30" s="58">
        <f>VLOOKUP(A30,'[1]Sheet1'!$A$6:$AV$349,45,FALSE)</f>
        <v>0</v>
      </c>
      <c r="U30" s="58">
        <f>VLOOKUP(A30,'[1]Sheet1'!$A$6:$AV$349,46,FALSE)</f>
        <v>0</v>
      </c>
      <c r="V30" s="49">
        <f>VLOOKUP(A30,'[1]Sheet1'!$A$6:$AV$349,35,FALSE)</f>
        <v>0</v>
      </c>
      <c r="W30" s="49">
        <f>VLOOKUP(A30,'[1]Sheet1'!$A$6:$AV$349,36,FALSE)+VLOOKUP(A30,'[1]Sheet1'!$A$6:$AL$299,38,FALSE)</f>
        <v>0</v>
      </c>
      <c r="X30" s="49">
        <f>VLOOKUP(A30,'[1]Sheet1'!$A$6:$AH$294,33,FALSE)</f>
        <v>0</v>
      </c>
      <c r="Y30" s="49">
        <f>VLOOKUP(A30,'[1]Sheet1'!$A$6:$AH$294,34,FALSE)</f>
        <v>0</v>
      </c>
      <c r="Z30" s="49"/>
      <c r="AA30" s="49">
        <f>VLOOKUP(A30,'[1]Sheet1'!$A$6:$AV$349,43,FALSE)</f>
        <v>0</v>
      </c>
      <c r="AB30" s="49">
        <f>VLOOKUP(A30,'[1]Sheet1'!$A$6:$AV$349,44,FALSE)</f>
        <v>0</v>
      </c>
      <c r="AC30" s="35"/>
      <c r="AD30" s="49">
        <f>VLOOKUP(A30,'[2]Sheet1'!$A$6:$AF$350,31,FALSE)-AF30</f>
        <v>0</v>
      </c>
      <c r="AE30" s="49">
        <f>VLOOKUP(A30,'[2]Sheet1'!$A$6:$AF$350,32,FALSE)-AG30</f>
        <v>0</v>
      </c>
      <c r="AF30" s="49">
        <f>VLOOKUP(A30,'[2]Sheet1'!$A$6:$L$295,11,FALSE)</f>
        <v>0</v>
      </c>
      <c r="AG30" s="49">
        <f>VLOOKUP(A30,'[2]Sheet1'!$A$6:$L$295,12,FALSE)</f>
        <v>0</v>
      </c>
      <c r="AH30" s="49">
        <f>VLOOKUP(A30,'[5]Sheet1'!$A$6:$K$294,10,FALSE)</f>
        <v>0</v>
      </c>
      <c r="AI30" s="49">
        <f>VLOOKUP(A30,'[5]Sheet1'!$A$6:$K$294,11,FALSE)</f>
        <v>0</v>
      </c>
      <c r="AJ30" s="49">
        <f>VLOOKUP(A30,'[4]Sheet1'!$A$6:$I$294,8,FALSE)</f>
        <v>0</v>
      </c>
      <c r="AK30" s="49">
        <f>VLOOKUP(A30,'[4]Sheet1'!$A$6:$I$294,9,FALSE)</f>
        <v>0</v>
      </c>
      <c r="AL30" s="49"/>
      <c r="AM30" s="49"/>
      <c r="AN30" s="49">
        <f>VLOOKUP(A30,'[3]Sheet1'!$A$6:$AA$349,16,FALSE)</f>
        <v>0</v>
      </c>
      <c r="AO30" s="49">
        <f>VLOOKUP(A30,'[3]Sheet1'!$A$6:$AA$349,17,FALSE)</f>
        <v>0</v>
      </c>
      <c r="AP30" s="35"/>
      <c r="AQ30" s="69"/>
      <c r="AR30" s="17"/>
      <c r="AS30" s="18"/>
      <c r="AT30" s="2">
        <f t="shared" si="1"/>
        <v>0</v>
      </c>
    </row>
    <row r="31" spans="1:46" s="2" customFormat="1" ht="19.5" customHeight="1">
      <c r="A31" s="35">
        <v>26</v>
      </c>
      <c r="B31" s="36" t="s">
        <v>74</v>
      </c>
      <c r="C31" s="35" t="s">
        <v>72</v>
      </c>
      <c r="D31" s="35">
        <f>VLOOKUP(A31,'[2]Sheet1'!$A$6:$AG$359,33,FALSE)</f>
        <v>30</v>
      </c>
      <c r="E31" s="35">
        <f>VLOOKUP(A31,'[5]Sheet1'!$A$5:$T$358,20,FALSE)</f>
        <v>20</v>
      </c>
      <c r="F31" s="35">
        <f>VLOOKUP(A31,'[4]Sheet1'!$A$5:$AD$358,30,FALSE)</f>
        <v>30</v>
      </c>
      <c r="G31" s="35">
        <f>VLOOKUP(A31,'[3]Sheet1'!$A$6:$AB$292,28,FALSE)</f>
        <v>10</v>
      </c>
      <c r="H31" s="37">
        <f>VLOOKUP(A31,'[1]Sheet1'!$A$5:$AW$358,49,FALSE)</f>
        <v>0</v>
      </c>
      <c r="I31" s="35">
        <f t="shared" si="2"/>
        <v>90</v>
      </c>
      <c r="J31" s="35">
        <f t="shared" si="0"/>
        <v>65</v>
      </c>
      <c r="K31" s="49">
        <f>VLOOKUP(A31,'[1]Sheet1'!$A$6:$D$294,4,FALSE)</f>
        <v>0</v>
      </c>
      <c r="L31" s="49">
        <f>VLOOKUP(A31,'[1]Sheet1'!$A$6:$AV$349,39,FALSE)</f>
        <v>0</v>
      </c>
      <c r="M31" s="49">
        <f>VLOOKUP(A31,'[1]Sheet1'!$A$6:$AV$349,7,FALSE)</f>
      </c>
      <c r="N31" s="49">
        <f>VLOOKUP(A31,'[1]Sheet1'!$A$6:$AV$349,10,FALSE)</f>
      </c>
      <c r="O31" s="49">
        <f>VLOOKUP(A31,'[1]Sheet1'!$A$6:$AV$349,12,FALSE)</f>
      </c>
      <c r="P31" s="49">
        <f>VLOOKUP(A31,'[1]Sheet1'!$A$6:$AV$349,13,FALSE)</f>
        <v>0</v>
      </c>
      <c r="Q31" s="49">
        <f>VLOOKUP(A31,'[1]Sheet1'!$A$6:$AV$349,14,FALSE)</f>
        <v>0</v>
      </c>
      <c r="R31" s="49">
        <f>VLOOKUP(A31,'[1]Sheet1'!$A$6:$AV$349,23,FALSE)</f>
        <v>0</v>
      </c>
      <c r="S31" s="49">
        <f>VLOOKUP(A31,'[1]Sheet1'!$A$6:$AV$349,24,FALSE)</f>
        <v>0</v>
      </c>
      <c r="T31" s="58">
        <f>VLOOKUP(A31,'[1]Sheet1'!$A$6:$AV$349,45,FALSE)</f>
        <v>0</v>
      </c>
      <c r="U31" s="58">
        <f>VLOOKUP(A31,'[1]Sheet1'!$A$6:$AV$349,46,FALSE)</f>
        <v>0</v>
      </c>
      <c r="V31" s="49">
        <f>VLOOKUP(A31,'[1]Sheet1'!$A$6:$AV$349,35,FALSE)</f>
        <v>0</v>
      </c>
      <c r="W31" s="49">
        <f>VLOOKUP(A31,'[1]Sheet1'!$A$6:$AV$349,36,FALSE)+VLOOKUP(A31,'[1]Sheet1'!$A$6:$AL$299,38,FALSE)</f>
        <v>0</v>
      </c>
      <c r="X31" s="49">
        <f>VLOOKUP(A31,'[1]Sheet1'!$A$6:$AH$294,33,FALSE)</f>
        <v>0</v>
      </c>
      <c r="Y31" s="49">
        <f>VLOOKUP(A31,'[1]Sheet1'!$A$6:$AH$294,34,FALSE)</f>
        <v>0</v>
      </c>
      <c r="Z31" s="49"/>
      <c r="AA31" s="49">
        <f>VLOOKUP(A31,'[1]Sheet1'!$A$6:$AV$349,43,FALSE)</f>
        <v>0</v>
      </c>
      <c r="AB31" s="49">
        <f>VLOOKUP(A31,'[1]Sheet1'!$A$6:$AV$349,44,FALSE)</f>
        <v>0</v>
      </c>
      <c r="AC31" s="35"/>
      <c r="AD31" s="49">
        <f>VLOOKUP(A31,'[2]Sheet1'!$A$6:$AF$350,31,FALSE)-AF31</f>
        <v>0</v>
      </c>
      <c r="AE31" s="49">
        <f>VLOOKUP(A31,'[2]Sheet1'!$A$6:$AF$350,32,FALSE)-AG31</f>
        <v>0</v>
      </c>
      <c r="AF31" s="49">
        <f>VLOOKUP(A31,'[2]Sheet1'!$A$6:$L$295,11,FALSE)</f>
        <v>0</v>
      </c>
      <c r="AG31" s="49">
        <f>VLOOKUP(A31,'[2]Sheet1'!$A$6:$L$295,12,FALSE)</f>
        <v>0</v>
      </c>
      <c r="AH31" s="49">
        <f>VLOOKUP(A31,'[5]Sheet1'!$A$6:$K$294,10,FALSE)</f>
        <v>0</v>
      </c>
      <c r="AI31" s="49">
        <f>VLOOKUP(A31,'[5]Sheet1'!$A$6:$K$294,11,FALSE)</f>
        <v>0</v>
      </c>
      <c r="AJ31" s="49">
        <f>VLOOKUP(A31,'[4]Sheet1'!$A$6:$I$294,8,FALSE)</f>
        <v>0</v>
      </c>
      <c r="AK31" s="49">
        <f>VLOOKUP(A31,'[4]Sheet1'!$A$6:$I$294,9,FALSE)</f>
        <v>0</v>
      </c>
      <c r="AL31" s="49"/>
      <c r="AM31" s="49"/>
      <c r="AN31" s="49">
        <f>VLOOKUP(A31,'[3]Sheet1'!$A$6:$AA$349,16,FALSE)</f>
        <v>0</v>
      </c>
      <c r="AO31" s="49">
        <f>VLOOKUP(A31,'[3]Sheet1'!$A$6:$AA$349,17,FALSE)</f>
        <v>0</v>
      </c>
      <c r="AP31" s="35"/>
      <c r="AQ31" s="69"/>
      <c r="AR31" s="17"/>
      <c r="AS31" s="18"/>
      <c r="AT31" s="2">
        <f t="shared" si="1"/>
        <v>0</v>
      </c>
    </row>
    <row r="32" spans="1:46" s="2" customFormat="1" ht="19.5" customHeight="1">
      <c r="A32" s="35">
        <v>27</v>
      </c>
      <c r="B32" s="36" t="s">
        <v>75</v>
      </c>
      <c r="C32" s="35" t="s">
        <v>72</v>
      </c>
      <c r="D32" s="35">
        <f>VLOOKUP(A32,'[2]Sheet1'!$A$6:$AG$359,33,FALSE)</f>
        <v>30</v>
      </c>
      <c r="E32" s="35">
        <f>VLOOKUP(A32,'[5]Sheet1'!$A$5:$T$358,20,FALSE)</f>
        <v>20</v>
      </c>
      <c r="F32" s="35">
        <f>VLOOKUP(A32,'[4]Sheet1'!$A$5:$AD$358,30,FALSE)</f>
        <v>30</v>
      </c>
      <c r="G32" s="35">
        <f>VLOOKUP(A32,'[3]Sheet1'!$A$6:$AB$292,28,FALSE)</f>
        <v>10</v>
      </c>
      <c r="H32" s="37">
        <f>VLOOKUP(A32,'[1]Sheet1'!$A$5:$AW$358,49,FALSE)</f>
        <v>2</v>
      </c>
      <c r="I32" s="35">
        <f t="shared" si="2"/>
        <v>92</v>
      </c>
      <c r="J32" s="35">
        <f t="shared" si="0"/>
        <v>47</v>
      </c>
      <c r="K32" s="49">
        <f>VLOOKUP(A32,'[1]Sheet1'!$A$6:$D$294,4,FALSE)</f>
        <v>2</v>
      </c>
      <c r="L32" s="49">
        <f>VLOOKUP(A32,'[1]Sheet1'!$A$6:$AV$349,39,FALSE)</f>
        <v>0</v>
      </c>
      <c r="M32" s="49">
        <f>VLOOKUP(A32,'[1]Sheet1'!$A$6:$AV$349,7,FALSE)</f>
      </c>
      <c r="N32" s="49">
        <f>VLOOKUP(A32,'[1]Sheet1'!$A$6:$AV$349,10,FALSE)</f>
      </c>
      <c r="O32" s="49">
        <f>VLOOKUP(A32,'[1]Sheet1'!$A$6:$AV$349,12,FALSE)</f>
      </c>
      <c r="P32" s="49">
        <f>VLOOKUP(A32,'[1]Sheet1'!$A$6:$AV$349,13,FALSE)</f>
        <v>0</v>
      </c>
      <c r="Q32" s="49">
        <f>VLOOKUP(A32,'[1]Sheet1'!$A$6:$AV$349,14,FALSE)</f>
        <v>0</v>
      </c>
      <c r="R32" s="49">
        <f>VLOOKUP(A32,'[1]Sheet1'!$A$6:$AV$349,23,FALSE)</f>
        <v>0</v>
      </c>
      <c r="S32" s="49">
        <f>VLOOKUP(A32,'[1]Sheet1'!$A$6:$AV$349,24,FALSE)</f>
        <v>0</v>
      </c>
      <c r="T32" s="58">
        <f>VLOOKUP(A32,'[1]Sheet1'!$A$6:$AV$349,45,FALSE)</f>
        <v>0</v>
      </c>
      <c r="U32" s="58">
        <f>VLOOKUP(A32,'[1]Sheet1'!$A$6:$AV$349,46,FALSE)</f>
        <v>0</v>
      </c>
      <c r="V32" s="49">
        <f>VLOOKUP(A32,'[1]Sheet1'!$A$6:$AV$349,35,FALSE)</f>
        <v>0</v>
      </c>
      <c r="W32" s="49">
        <f>VLOOKUP(A32,'[1]Sheet1'!$A$6:$AV$349,36,FALSE)+VLOOKUP(A32,'[1]Sheet1'!$A$6:$AL$299,38,FALSE)</f>
        <v>0</v>
      </c>
      <c r="X32" s="49">
        <f>VLOOKUP(A32,'[1]Sheet1'!$A$6:$AH$294,33,FALSE)</f>
        <v>0</v>
      </c>
      <c r="Y32" s="49">
        <f>VLOOKUP(A32,'[1]Sheet1'!$A$6:$AH$294,34,FALSE)</f>
        <v>0</v>
      </c>
      <c r="Z32" s="49"/>
      <c r="AA32" s="49">
        <f>VLOOKUP(A32,'[1]Sheet1'!$A$6:$AV$349,43,FALSE)</f>
        <v>0</v>
      </c>
      <c r="AB32" s="49">
        <f>VLOOKUP(A32,'[1]Sheet1'!$A$6:$AV$349,44,FALSE)</f>
        <v>0</v>
      </c>
      <c r="AC32" s="35"/>
      <c r="AD32" s="49">
        <f>VLOOKUP(A32,'[2]Sheet1'!$A$6:$AF$350,31,FALSE)-AF32</f>
        <v>0</v>
      </c>
      <c r="AE32" s="49">
        <f>VLOOKUP(A32,'[2]Sheet1'!$A$6:$AF$350,32,FALSE)-AG32</f>
        <v>0</v>
      </c>
      <c r="AF32" s="49">
        <f>VLOOKUP(A32,'[2]Sheet1'!$A$6:$L$295,11,FALSE)</f>
        <v>0</v>
      </c>
      <c r="AG32" s="49">
        <f>VLOOKUP(A32,'[2]Sheet1'!$A$6:$L$295,12,FALSE)</f>
        <v>0</v>
      </c>
      <c r="AH32" s="49">
        <f>VLOOKUP(A32,'[5]Sheet1'!$A$6:$K$294,10,FALSE)</f>
        <v>0</v>
      </c>
      <c r="AI32" s="49">
        <f>VLOOKUP(A32,'[5]Sheet1'!$A$6:$K$294,11,FALSE)</f>
        <v>0</v>
      </c>
      <c r="AJ32" s="49">
        <f>VLOOKUP(A32,'[4]Sheet1'!$A$6:$I$294,8,FALSE)</f>
        <v>0</v>
      </c>
      <c r="AK32" s="49">
        <f>VLOOKUP(A32,'[4]Sheet1'!$A$6:$I$294,9,FALSE)</f>
        <v>0</v>
      </c>
      <c r="AL32" s="49"/>
      <c r="AM32" s="49"/>
      <c r="AN32" s="49">
        <f>VLOOKUP(A32,'[3]Sheet1'!$A$6:$AA$349,16,FALSE)</f>
        <v>0</v>
      </c>
      <c r="AO32" s="49">
        <f>VLOOKUP(A32,'[3]Sheet1'!$A$6:$AA$349,17,FALSE)</f>
        <v>0</v>
      </c>
      <c r="AP32" s="35"/>
      <c r="AQ32" s="69"/>
      <c r="AR32" s="17"/>
      <c r="AS32" s="18"/>
      <c r="AT32" s="2">
        <f t="shared" si="1"/>
        <v>0</v>
      </c>
    </row>
    <row r="33" spans="1:46" s="2" customFormat="1" ht="19.5" customHeight="1">
      <c r="A33" s="35">
        <v>28</v>
      </c>
      <c r="B33" s="36" t="s">
        <v>76</v>
      </c>
      <c r="C33" s="35" t="s">
        <v>77</v>
      </c>
      <c r="D33" s="35">
        <f>VLOOKUP(A33,'[2]Sheet1'!$A$6:$AG$359,33,FALSE)</f>
        <v>27</v>
      </c>
      <c r="E33" s="35">
        <f>VLOOKUP(A33,'[5]Sheet1'!$A$5:$T$358,20,FALSE)</f>
        <v>20</v>
      </c>
      <c r="F33" s="35">
        <f>VLOOKUP(A33,'[4]Sheet1'!$A$5:$AD$358,30,FALSE)</f>
        <v>30</v>
      </c>
      <c r="G33" s="35">
        <f>VLOOKUP(A33,'[3]Sheet1'!$A$6:$AB$292,28,FALSE)</f>
        <v>10</v>
      </c>
      <c r="H33" s="37">
        <f>VLOOKUP(A33,'[1]Sheet1'!$A$5:$AW$358,49,FALSE)</f>
        <v>2.5</v>
      </c>
      <c r="I33" s="35">
        <f t="shared" si="2"/>
        <v>89.5</v>
      </c>
      <c r="J33" s="35">
        <f t="shared" si="0"/>
        <v>72</v>
      </c>
      <c r="K33" s="49">
        <f>VLOOKUP(A33,'[1]Sheet1'!$A$6:$D$294,4,FALSE)</f>
        <v>2</v>
      </c>
      <c r="L33" s="49">
        <f>VLOOKUP(A33,'[1]Sheet1'!$A$6:$AV$349,39,FALSE)</f>
        <v>0</v>
      </c>
      <c r="M33" s="49">
        <f>VLOOKUP(A33,'[1]Sheet1'!$A$6:$AV$349,7,FALSE)</f>
      </c>
      <c r="N33" s="49">
        <f>VLOOKUP(A33,'[1]Sheet1'!$A$6:$AV$349,10,FALSE)</f>
      </c>
      <c r="O33" s="49">
        <f>VLOOKUP(A33,'[1]Sheet1'!$A$6:$AV$349,12,FALSE)</f>
      </c>
      <c r="P33" s="49">
        <f>VLOOKUP(A33,'[1]Sheet1'!$A$6:$AV$349,13,FALSE)</f>
        <v>0</v>
      </c>
      <c r="Q33" s="49">
        <f>VLOOKUP(A33,'[1]Sheet1'!$A$6:$AV$349,14,FALSE)</f>
        <v>0</v>
      </c>
      <c r="R33" s="49">
        <f>VLOOKUP(A33,'[1]Sheet1'!$A$6:$AV$349,23,FALSE)</f>
        <v>0</v>
      </c>
      <c r="S33" s="49">
        <f>VLOOKUP(A33,'[1]Sheet1'!$A$6:$AV$349,24,FALSE)</f>
        <v>0</v>
      </c>
      <c r="T33" s="58">
        <f>VLOOKUP(A33,'[1]Sheet1'!$A$6:$AV$349,45,FALSE)</f>
        <v>0</v>
      </c>
      <c r="U33" s="58">
        <f>VLOOKUP(A33,'[1]Sheet1'!$A$6:$AV$349,46,FALSE)</f>
        <v>0</v>
      </c>
      <c r="V33" s="49">
        <f>VLOOKUP(A33,'[1]Sheet1'!$A$6:$AV$349,35,FALSE)</f>
        <v>0</v>
      </c>
      <c r="W33" s="49">
        <f>VLOOKUP(A33,'[1]Sheet1'!$A$6:$AV$349,36,FALSE)+VLOOKUP(A33,'[1]Sheet1'!$A$6:$AL$299,38,FALSE)</f>
        <v>0</v>
      </c>
      <c r="X33" s="49">
        <f>VLOOKUP(A33,'[1]Sheet1'!$A$6:$AH$294,33,FALSE)</f>
        <v>0</v>
      </c>
      <c r="Y33" s="49">
        <f>VLOOKUP(A33,'[1]Sheet1'!$A$6:$AH$294,34,FALSE)</f>
        <v>0</v>
      </c>
      <c r="Z33" s="49"/>
      <c r="AA33" s="49">
        <f>VLOOKUP(A33,'[1]Sheet1'!$A$6:$AV$349,43,FALSE)</f>
        <v>0.5</v>
      </c>
      <c r="AB33" s="49">
        <f>VLOOKUP(A33,'[1]Sheet1'!$A$6:$AV$349,44,FALSE)</f>
        <v>0</v>
      </c>
      <c r="AC33" s="35"/>
      <c r="AD33" s="49">
        <f>VLOOKUP(A33,'[2]Sheet1'!$A$6:$AF$350,31,FALSE)-AF33</f>
        <v>1</v>
      </c>
      <c r="AE33" s="49">
        <f>VLOOKUP(A33,'[2]Sheet1'!$A$6:$AF$350,32,FALSE)-AG33</f>
        <v>3</v>
      </c>
      <c r="AF33" s="49">
        <f>VLOOKUP(A33,'[2]Sheet1'!$A$6:$L$295,11,FALSE)</f>
        <v>0</v>
      </c>
      <c r="AG33" s="49">
        <f>VLOOKUP(A33,'[2]Sheet1'!$A$6:$L$295,12,FALSE)</f>
        <v>0</v>
      </c>
      <c r="AH33" s="49">
        <f>VLOOKUP(A33,'[5]Sheet1'!$A$6:$K$294,10,FALSE)</f>
        <v>0</v>
      </c>
      <c r="AI33" s="49">
        <f>VLOOKUP(A33,'[5]Sheet1'!$A$6:$K$294,11,FALSE)</f>
        <v>0</v>
      </c>
      <c r="AJ33" s="49">
        <f>VLOOKUP(A33,'[4]Sheet1'!$A$6:$I$294,8,FALSE)</f>
        <v>0</v>
      </c>
      <c r="AK33" s="49">
        <f>VLOOKUP(A33,'[4]Sheet1'!$A$6:$I$294,9,FALSE)</f>
        <v>0</v>
      </c>
      <c r="AL33" s="49"/>
      <c r="AM33" s="49"/>
      <c r="AN33" s="49">
        <f>VLOOKUP(A33,'[3]Sheet1'!$A$6:$AA$349,16,FALSE)</f>
        <v>0</v>
      </c>
      <c r="AO33" s="49">
        <f>VLOOKUP(A33,'[3]Sheet1'!$A$6:$AA$349,17,FALSE)</f>
        <v>0</v>
      </c>
      <c r="AP33" s="35"/>
      <c r="AQ33" s="69"/>
      <c r="AR33" s="17"/>
      <c r="AS33" s="18"/>
      <c r="AT33" s="2">
        <f t="shared" si="1"/>
        <v>0</v>
      </c>
    </row>
    <row r="34" spans="1:46" s="2" customFormat="1" ht="19.5" customHeight="1">
      <c r="A34" s="35">
        <v>29</v>
      </c>
      <c r="B34" s="36" t="s">
        <v>78</v>
      </c>
      <c r="C34" s="35" t="s">
        <v>77</v>
      </c>
      <c r="D34" s="35">
        <f>VLOOKUP(A34,'[2]Sheet1'!$A$6:$AG$359,33,FALSE)</f>
        <v>27</v>
      </c>
      <c r="E34" s="35">
        <f>VLOOKUP(A34,'[5]Sheet1'!$A$5:$T$358,20,FALSE)</f>
        <v>20</v>
      </c>
      <c r="F34" s="35">
        <f>VLOOKUP(A34,'[4]Sheet1'!$A$5:$AD$358,30,FALSE)</f>
        <v>30</v>
      </c>
      <c r="G34" s="35">
        <f>VLOOKUP(A34,'[3]Sheet1'!$A$6:$AB$292,28,FALSE)</f>
        <v>10</v>
      </c>
      <c r="H34" s="37">
        <f>VLOOKUP(A34,'[1]Sheet1'!$A$5:$AW$358,49,FALSE)</f>
        <v>2</v>
      </c>
      <c r="I34" s="35">
        <f t="shared" si="2"/>
        <v>89</v>
      </c>
      <c r="J34" s="35">
        <f t="shared" si="0"/>
        <v>75</v>
      </c>
      <c r="K34" s="49">
        <f>VLOOKUP(A34,'[1]Sheet1'!$A$6:$D$294,4,FALSE)</f>
        <v>2</v>
      </c>
      <c r="L34" s="49">
        <f>VLOOKUP(A34,'[1]Sheet1'!$A$6:$AV$349,39,FALSE)</f>
        <v>0</v>
      </c>
      <c r="M34" s="49">
        <f>VLOOKUP(A34,'[1]Sheet1'!$A$6:$AV$349,7,FALSE)</f>
      </c>
      <c r="N34" s="49">
        <f>VLOOKUP(A34,'[1]Sheet1'!$A$6:$AV$349,10,FALSE)</f>
      </c>
      <c r="O34" s="49">
        <f>VLOOKUP(A34,'[1]Sheet1'!$A$6:$AV$349,12,FALSE)</f>
      </c>
      <c r="P34" s="49">
        <f>VLOOKUP(A34,'[1]Sheet1'!$A$6:$AV$349,13,FALSE)</f>
        <v>0</v>
      </c>
      <c r="Q34" s="49">
        <f>VLOOKUP(A34,'[1]Sheet1'!$A$6:$AV$349,14,FALSE)</f>
        <v>0</v>
      </c>
      <c r="R34" s="49">
        <f>VLOOKUP(A34,'[1]Sheet1'!$A$6:$AV$349,23,FALSE)</f>
        <v>0</v>
      </c>
      <c r="S34" s="49">
        <f>VLOOKUP(A34,'[1]Sheet1'!$A$6:$AV$349,24,FALSE)</f>
        <v>0</v>
      </c>
      <c r="T34" s="58">
        <f>VLOOKUP(A34,'[1]Sheet1'!$A$6:$AV$349,45,FALSE)</f>
        <v>0</v>
      </c>
      <c r="U34" s="58">
        <f>VLOOKUP(A34,'[1]Sheet1'!$A$6:$AV$349,46,FALSE)</f>
        <v>0</v>
      </c>
      <c r="V34" s="49">
        <f>VLOOKUP(A34,'[1]Sheet1'!$A$6:$AV$349,35,FALSE)</f>
        <v>0</v>
      </c>
      <c r="W34" s="49">
        <f>VLOOKUP(A34,'[1]Sheet1'!$A$6:$AV$349,36,FALSE)+VLOOKUP(A34,'[1]Sheet1'!$A$6:$AL$299,38,FALSE)</f>
        <v>0</v>
      </c>
      <c r="X34" s="49">
        <f>VLOOKUP(A34,'[1]Sheet1'!$A$6:$AH$294,33,FALSE)</f>
        <v>0</v>
      </c>
      <c r="Y34" s="49">
        <f>VLOOKUP(A34,'[1]Sheet1'!$A$6:$AH$294,34,FALSE)</f>
        <v>0</v>
      </c>
      <c r="Z34" s="49"/>
      <c r="AA34" s="49">
        <f>VLOOKUP(A34,'[1]Sheet1'!$A$6:$AV$349,43,FALSE)</f>
        <v>0</v>
      </c>
      <c r="AB34" s="49">
        <f>VLOOKUP(A34,'[1]Sheet1'!$A$6:$AV$349,44,FALSE)</f>
        <v>0</v>
      </c>
      <c r="AC34" s="35"/>
      <c r="AD34" s="49">
        <f>VLOOKUP(A34,'[2]Sheet1'!$A$6:$AF$350,31,FALSE)-AF34</f>
        <v>1</v>
      </c>
      <c r="AE34" s="49">
        <f>VLOOKUP(A34,'[2]Sheet1'!$A$6:$AF$350,32,FALSE)-AG34</f>
        <v>3</v>
      </c>
      <c r="AF34" s="49">
        <f>VLOOKUP(A34,'[2]Sheet1'!$A$6:$L$295,11,FALSE)</f>
        <v>0</v>
      </c>
      <c r="AG34" s="49">
        <f>VLOOKUP(A34,'[2]Sheet1'!$A$6:$L$295,12,FALSE)</f>
        <v>0</v>
      </c>
      <c r="AH34" s="49">
        <f>VLOOKUP(A34,'[5]Sheet1'!$A$6:$K$294,10,FALSE)</f>
        <v>0</v>
      </c>
      <c r="AI34" s="49">
        <f>VLOOKUP(A34,'[5]Sheet1'!$A$6:$K$294,11,FALSE)</f>
        <v>0</v>
      </c>
      <c r="AJ34" s="49">
        <f>VLOOKUP(A34,'[4]Sheet1'!$A$6:$I$294,8,FALSE)</f>
        <v>0</v>
      </c>
      <c r="AK34" s="49">
        <f>VLOOKUP(A34,'[4]Sheet1'!$A$6:$I$294,9,FALSE)</f>
        <v>0</v>
      </c>
      <c r="AL34" s="49"/>
      <c r="AM34" s="49"/>
      <c r="AN34" s="49">
        <f>VLOOKUP(A34,'[3]Sheet1'!$A$6:$AA$349,16,FALSE)</f>
        <v>0</v>
      </c>
      <c r="AO34" s="49">
        <f>VLOOKUP(A34,'[3]Sheet1'!$A$6:$AA$349,17,FALSE)</f>
        <v>0</v>
      </c>
      <c r="AP34" s="35"/>
      <c r="AQ34" s="69"/>
      <c r="AR34" s="17"/>
      <c r="AS34" s="18"/>
      <c r="AT34" s="2">
        <f t="shared" si="1"/>
        <v>0</v>
      </c>
    </row>
    <row r="35" spans="1:46" s="3" customFormat="1" ht="19.5" customHeight="1">
      <c r="A35" s="35">
        <v>30</v>
      </c>
      <c r="B35" s="36" t="s">
        <v>79</v>
      </c>
      <c r="C35" s="35" t="s">
        <v>80</v>
      </c>
      <c r="D35" s="35">
        <f>VLOOKUP(A35,'[2]Sheet1'!$A$6:$AG$359,33,FALSE)</f>
        <v>30</v>
      </c>
      <c r="E35" s="35">
        <f>VLOOKUP(A35,'[5]Sheet1'!$A$5:$T$358,20,FALSE)</f>
        <v>20</v>
      </c>
      <c r="F35" s="35">
        <f>VLOOKUP(A35,'[4]Sheet1'!$A$5:$AD$358,30,FALSE)</f>
        <v>30</v>
      </c>
      <c r="G35" s="35">
        <f>VLOOKUP(A35,'[3]Sheet1'!$A$6:$AB$292,28,FALSE)</f>
        <v>10</v>
      </c>
      <c r="H35" s="37">
        <f>VLOOKUP(A35,'[1]Sheet1'!$A$5:$AW$358,49,FALSE)</f>
        <v>4.5</v>
      </c>
      <c r="I35" s="35">
        <f t="shared" si="2"/>
        <v>94.5</v>
      </c>
      <c r="J35" s="35">
        <f t="shared" si="0"/>
        <v>22</v>
      </c>
      <c r="K35" s="49">
        <f>VLOOKUP(A35,'[1]Sheet1'!$A$6:$D$294,4,FALSE)</f>
        <v>2</v>
      </c>
      <c r="L35" s="49">
        <f>VLOOKUP(A35,'[1]Sheet1'!$A$6:$AV$349,39,FALSE)</f>
        <v>0</v>
      </c>
      <c r="M35" s="49" t="str">
        <f>VLOOKUP(A35,'[1]Sheet1'!$A$6:$AV$349,7,FALSE)</f>
        <v>B+</v>
      </c>
      <c r="N35" s="49">
        <f>VLOOKUP(A35,'[1]Sheet1'!$A$6:$AV$349,10,FALSE)</f>
      </c>
      <c r="O35" s="49">
        <f>VLOOKUP(A35,'[1]Sheet1'!$A$6:$AV$349,12,FALSE)</f>
        <v>1.5</v>
      </c>
      <c r="P35" s="49">
        <f>VLOOKUP(A35,'[1]Sheet1'!$A$6:$AV$349,13,FALSE)</f>
        <v>0</v>
      </c>
      <c r="Q35" s="49">
        <f>VLOOKUP(A35,'[1]Sheet1'!$A$6:$AV$349,14,FALSE)</f>
        <v>0</v>
      </c>
      <c r="R35" s="49">
        <f>VLOOKUP(A35,'[1]Sheet1'!$A$6:$AV$349,23,FALSE)</f>
        <v>0</v>
      </c>
      <c r="S35" s="49">
        <f>VLOOKUP(A35,'[1]Sheet1'!$A$6:$AV$349,24,FALSE)</f>
        <v>0</v>
      </c>
      <c r="T35" s="58">
        <f>VLOOKUP(A35,'[1]Sheet1'!$A$6:$AV$349,45,FALSE)</f>
        <v>0</v>
      </c>
      <c r="U35" s="58">
        <f>VLOOKUP(A35,'[1]Sheet1'!$A$6:$AV$349,46,FALSE)</f>
        <v>0</v>
      </c>
      <c r="V35" s="49">
        <f>VLOOKUP(A35,'[1]Sheet1'!$A$6:$AV$349,35,FALSE)</f>
        <v>0</v>
      </c>
      <c r="W35" s="49">
        <f>VLOOKUP(A35,'[1]Sheet1'!$A$6:$AV$349,36,FALSE)+VLOOKUP(A35,'[1]Sheet1'!$A$6:$AL$299,38,FALSE)</f>
        <v>0</v>
      </c>
      <c r="X35" s="49">
        <f>VLOOKUP(A35,'[1]Sheet1'!$A$6:$AH$294,33,FALSE)</f>
        <v>0</v>
      </c>
      <c r="Y35" s="49">
        <f>VLOOKUP(A35,'[1]Sheet1'!$A$6:$AH$294,34,FALSE)</f>
        <v>0</v>
      </c>
      <c r="Z35" s="49"/>
      <c r="AA35" s="49">
        <f>VLOOKUP(A35,'[1]Sheet1'!$A$6:$AV$349,43,FALSE)</f>
        <v>1</v>
      </c>
      <c r="AB35" s="49">
        <f>VLOOKUP(A35,'[1]Sheet1'!$A$6:$AV$349,44,FALSE)</f>
        <v>0</v>
      </c>
      <c r="AC35" s="35"/>
      <c r="AD35" s="49">
        <f>VLOOKUP(A35,'[2]Sheet1'!$A$6:$AF$350,31,FALSE)-AF35</f>
        <v>0</v>
      </c>
      <c r="AE35" s="49">
        <f>VLOOKUP(A35,'[2]Sheet1'!$A$6:$AF$350,32,FALSE)-AG35</f>
        <v>0</v>
      </c>
      <c r="AF35" s="49">
        <f>VLOOKUP(A35,'[2]Sheet1'!$A$6:$L$295,11,FALSE)</f>
        <v>0</v>
      </c>
      <c r="AG35" s="49">
        <f>VLOOKUP(A35,'[2]Sheet1'!$A$6:$L$295,12,FALSE)</f>
        <v>0</v>
      </c>
      <c r="AH35" s="49">
        <f>VLOOKUP(A35,'[5]Sheet1'!$A$6:$K$294,10,FALSE)</f>
        <v>0</v>
      </c>
      <c r="AI35" s="49">
        <f>VLOOKUP(A35,'[5]Sheet1'!$A$6:$K$294,11,FALSE)</f>
        <v>0</v>
      </c>
      <c r="AJ35" s="49">
        <f>VLOOKUP(A35,'[4]Sheet1'!$A$6:$I$294,8,FALSE)</f>
        <v>0</v>
      </c>
      <c r="AK35" s="49">
        <f>VLOOKUP(A35,'[4]Sheet1'!$A$6:$I$294,9,FALSE)</f>
        <v>0</v>
      </c>
      <c r="AL35" s="49"/>
      <c r="AM35" s="49"/>
      <c r="AN35" s="49">
        <f>VLOOKUP(A35,'[3]Sheet1'!$A$6:$AA$349,16,FALSE)</f>
        <v>0</v>
      </c>
      <c r="AO35" s="49">
        <f>VLOOKUP(A35,'[3]Sheet1'!$A$6:$AA$349,17,FALSE)</f>
        <v>0</v>
      </c>
      <c r="AP35" s="35"/>
      <c r="AQ35" s="69"/>
      <c r="AR35" s="17"/>
      <c r="AS35" s="18"/>
      <c r="AT35" s="3">
        <f t="shared" si="1"/>
        <v>0</v>
      </c>
    </row>
    <row r="36" spans="1:46" s="2" customFormat="1" ht="19.5" customHeight="1">
      <c r="A36" s="35">
        <v>31</v>
      </c>
      <c r="B36" s="36" t="s">
        <v>81</v>
      </c>
      <c r="C36" s="35" t="s">
        <v>80</v>
      </c>
      <c r="D36" s="35">
        <f>VLOOKUP(A36,'[2]Sheet1'!$A$6:$AG$359,33,FALSE)</f>
        <v>30</v>
      </c>
      <c r="E36" s="35">
        <f>VLOOKUP(A36,'[5]Sheet1'!$A$5:$T$358,20,FALSE)</f>
        <v>20</v>
      </c>
      <c r="F36" s="35">
        <f>VLOOKUP(A36,'[4]Sheet1'!$A$5:$AD$358,30,FALSE)</f>
        <v>30</v>
      </c>
      <c r="G36" s="35">
        <f>VLOOKUP(A36,'[3]Sheet1'!$A$6:$AB$292,28,FALSE)</f>
        <v>10</v>
      </c>
      <c r="H36" s="37">
        <f>VLOOKUP(A36,'[1]Sheet1'!$A$5:$AW$358,49,FALSE)</f>
        <v>3.6</v>
      </c>
      <c r="I36" s="35">
        <f t="shared" si="2"/>
        <v>93.6</v>
      </c>
      <c r="J36" s="35">
        <f t="shared" si="0"/>
        <v>34</v>
      </c>
      <c r="K36" s="49">
        <f>VLOOKUP(A36,'[1]Sheet1'!$A$6:$D$294,4,FALSE)</f>
        <v>2</v>
      </c>
      <c r="L36" s="49">
        <f>VLOOKUP(A36,'[1]Sheet1'!$A$6:$AV$349,39,FALSE)</f>
        <v>0</v>
      </c>
      <c r="M36" s="49" t="str">
        <f>VLOOKUP(A36,'[1]Sheet1'!$A$6:$AV$349,7,FALSE)</f>
        <v>B+</v>
      </c>
      <c r="N36" s="49">
        <f>VLOOKUP(A36,'[1]Sheet1'!$A$6:$AV$349,10,FALSE)</f>
      </c>
      <c r="O36" s="49">
        <f>VLOOKUP(A36,'[1]Sheet1'!$A$6:$AV$349,12,FALSE)</f>
        <v>1.5</v>
      </c>
      <c r="P36" s="49">
        <f>VLOOKUP(A36,'[1]Sheet1'!$A$6:$AV$349,13,FALSE)</f>
        <v>0</v>
      </c>
      <c r="Q36" s="49">
        <f>VLOOKUP(A36,'[1]Sheet1'!$A$6:$AV$349,14,FALSE)</f>
        <v>0</v>
      </c>
      <c r="R36" s="49">
        <f>VLOOKUP(A36,'[1]Sheet1'!$A$6:$AV$349,23,FALSE)</f>
        <v>1</v>
      </c>
      <c r="S36" s="49">
        <f>VLOOKUP(A36,'[1]Sheet1'!$A$6:$AV$349,24,FALSE)</f>
        <v>0.1</v>
      </c>
      <c r="T36" s="58">
        <f>VLOOKUP(A36,'[1]Sheet1'!$A$6:$AV$349,45,FALSE)</f>
        <v>0</v>
      </c>
      <c r="U36" s="58">
        <f>VLOOKUP(A36,'[1]Sheet1'!$A$6:$AV$349,46,FALSE)</f>
        <v>0</v>
      </c>
      <c r="V36" s="49">
        <f>VLOOKUP(A36,'[1]Sheet1'!$A$6:$AV$349,35,FALSE)</f>
        <v>0</v>
      </c>
      <c r="W36" s="49">
        <f>VLOOKUP(A36,'[1]Sheet1'!$A$6:$AV$349,36,FALSE)+VLOOKUP(A36,'[1]Sheet1'!$A$6:$AL$299,38,FALSE)</f>
        <v>0</v>
      </c>
      <c r="X36" s="49">
        <f>VLOOKUP(A36,'[1]Sheet1'!$A$6:$AH$294,33,FALSE)</f>
        <v>0</v>
      </c>
      <c r="Y36" s="49">
        <f>VLOOKUP(A36,'[1]Sheet1'!$A$6:$AH$294,34,FALSE)</f>
        <v>0</v>
      </c>
      <c r="Z36" s="49"/>
      <c r="AA36" s="49">
        <f>VLOOKUP(A36,'[1]Sheet1'!$A$6:$AV$349,43,FALSE)</f>
        <v>0</v>
      </c>
      <c r="AB36" s="49">
        <f>VLOOKUP(A36,'[1]Sheet1'!$A$6:$AV$349,44,FALSE)</f>
        <v>0</v>
      </c>
      <c r="AC36" s="35"/>
      <c r="AD36" s="49">
        <f>VLOOKUP(A36,'[2]Sheet1'!$A$6:$AF$350,31,FALSE)-AF36</f>
        <v>0</v>
      </c>
      <c r="AE36" s="49">
        <f>VLOOKUP(A36,'[2]Sheet1'!$A$6:$AF$350,32,FALSE)-AG36</f>
        <v>0</v>
      </c>
      <c r="AF36" s="49">
        <f>VLOOKUP(A36,'[2]Sheet1'!$A$6:$L$295,11,FALSE)</f>
        <v>0</v>
      </c>
      <c r="AG36" s="49">
        <f>VLOOKUP(A36,'[2]Sheet1'!$A$6:$L$295,12,FALSE)</f>
        <v>0</v>
      </c>
      <c r="AH36" s="49">
        <f>VLOOKUP(A36,'[5]Sheet1'!$A$6:$K$294,10,FALSE)</f>
        <v>0</v>
      </c>
      <c r="AI36" s="49">
        <f>VLOOKUP(A36,'[5]Sheet1'!$A$6:$K$294,11,FALSE)</f>
        <v>0</v>
      </c>
      <c r="AJ36" s="49">
        <f>VLOOKUP(A36,'[4]Sheet1'!$A$6:$I$294,8,FALSE)</f>
        <v>0</v>
      </c>
      <c r="AK36" s="49">
        <f>VLOOKUP(A36,'[4]Sheet1'!$A$6:$I$294,9,FALSE)</f>
        <v>0</v>
      </c>
      <c r="AL36" s="49"/>
      <c r="AM36" s="49"/>
      <c r="AN36" s="49">
        <f>VLOOKUP(A36,'[3]Sheet1'!$A$6:$AA$349,16,FALSE)</f>
        <v>0</v>
      </c>
      <c r="AO36" s="49">
        <f>VLOOKUP(A36,'[3]Sheet1'!$A$6:$AA$349,17,FALSE)</f>
        <v>0</v>
      </c>
      <c r="AP36" s="35"/>
      <c r="AQ36" s="69"/>
      <c r="AR36" s="17"/>
      <c r="AS36" s="18"/>
      <c r="AT36" s="2">
        <f t="shared" si="1"/>
        <v>0</v>
      </c>
    </row>
    <row r="37" spans="1:46" s="2" customFormat="1" ht="19.5" customHeight="1">
      <c r="A37" s="35">
        <v>32</v>
      </c>
      <c r="B37" s="36" t="s">
        <v>82</v>
      </c>
      <c r="C37" s="35" t="s">
        <v>83</v>
      </c>
      <c r="D37" s="35">
        <f>VLOOKUP(A37,'[2]Sheet1'!$A$6:$AG$359,33,FALSE)</f>
        <v>30</v>
      </c>
      <c r="E37" s="35">
        <f>VLOOKUP(A37,'[5]Sheet1'!$A$5:$T$358,20,FALSE)</f>
        <v>20</v>
      </c>
      <c r="F37" s="35">
        <f>VLOOKUP(A37,'[4]Sheet1'!$A$5:$AD$358,30,FALSE)</f>
        <v>30</v>
      </c>
      <c r="G37" s="35">
        <f>VLOOKUP(A37,'[3]Sheet1'!$A$6:$AB$292,28,FALSE)</f>
        <v>10</v>
      </c>
      <c r="H37" s="37">
        <f>VLOOKUP(A37,'[1]Sheet1'!$A$5:$AW$358,49,FALSE)</f>
        <v>2.3</v>
      </c>
      <c r="I37" s="35">
        <f t="shared" si="2"/>
        <v>92.3</v>
      </c>
      <c r="J37" s="35">
        <f t="shared" si="0"/>
        <v>44</v>
      </c>
      <c r="K37" s="49">
        <f>VLOOKUP(A37,'[1]Sheet1'!$A$6:$D$294,4,FALSE)</f>
        <v>2</v>
      </c>
      <c r="L37" s="49">
        <f>VLOOKUP(A37,'[1]Sheet1'!$A$6:$AV$349,39,FALSE)</f>
        <v>0</v>
      </c>
      <c r="M37" s="49">
        <f>VLOOKUP(A37,'[1]Sheet1'!$A$6:$AV$349,7,FALSE)</f>
      </c>
      <c r="N37" s="49">
        <f>VLOOKUP(A37,'[1]Sheet1'!$A$6:$AV$349,10,FALSE)</f>
      </c>
      <c r="O37" s="49">
        <f>VLOOKUP(A37,'[1]Sheet1'!$A$6:$AV$349,12,FALSE)</f>
      </c>
      <c r="P37" s="49">
        <f>VLOOKUP(A37,'[1]Sheet1'!$A$6:$AV$349,13,FALSE)</f>
        <v>0</v>
      </c>
      <c r="Q37" s="49">
        <f>VLOOKUP(A37,'[1]Sheet1'!$A$6:$AV$349,14,FALSE)</f>
        <v>0</v>
      </c>
      <c r="R37" s="49">
        <f>VLOOKUP(A37,'[1]Sheet1'!$A$6:$AV$349,23,FALSE)</f>
        <v>3</v>
      </c>
      <c r="S37" s="49">
        <f>VLOOKUP(A37,'[1]Sheet1'!$A$6:$AV$349,24,FALSE)</f>
        <v>0.3</v>
      </c>
      <c r="T37" s="58">
        <f>VLOOKUP(A37,'[1]Sheet1'!$A$6:$AV$349,45,FALSE)</f>
        <v>0</v>
      </c>
      <c r="U37" s="58">
        <f>VLOOKUP(A37,'[1]Sheet1'!$A$6:$AV$349,46,FALSE)</f>
        <v>0</v>
      </c>
      <c r="V37" s="49">
        <f>VLOOKUP(A37,'[1]Sheet1'!$A$6:$AV$349,35,FALSE)</f>
        <v>0</v>
      </c>
      <c r="W37" s="49">
        <f>VLOOKUP(A37,'[1]Sheet1'!$A$6:$AV$349,36,FALSE)+VLOOKUP(A37,'[1]Sheet1'!$A$6:$AL$299,38,FALSE)</f>
        <v>0</v>
      </c>
      <c r="X37" s="49">
        <f>VLOOKUP(A37,'[1]Sheet1'!$A$6:$AH$294,33,FALSE)</f>
        <v>0</v>
      </c>
      <c r="Y37" s="49">
        <f>VLOOKUP(A37,'[1]Sheet1'!$A$6:$AH$294,34,FALSE)</f>
        <v>0</v>
      </c>
      <c r="Z37" s="49"/>
      <c r="AA37" s="49">
        <f>VLOOKUP(A37,'[1]Sheet1'!$A$6:$AV$349,43,FALSE)</f>
        <v>0</v>
      </c>
      <c r="AB37" s="49">
        <f>VLOOKUP(A37,'[1]Sheet1'!$A$6:$AV$349,44,FALSE)</f>
        <v>0</v>
      </c>
      <c r="AC37" s="35"/>
      <c r="AD37" s="49">
        <f>VLOOKUP(A37,'[2]Sheet1'!$A$6:$AF$350,31,FALSE)-AF37</f>
        <v>0</v>
      </c>
      <c r="AE37" s="49">
        <f>VLOOKUP(A37,'[2]Sheet1'!$A$6:$AF$350,32,FALSE)-AG37</f>
        <v>0</v>
      </c>
      <c r="AF37" s="49">
        <f>VLOOKUP(A37,'[2]Sheet1'!$A$6:$L$295,11,FALSE)</f>
        <v>0</v>
      </c>
      <c r="AG37" s="49">
        <f>VLOOKUP(A37,'[2]Sheet1'!$A$6:$L$295,12,FALSE)</f>
        <v>0</v>
      </c>
      <c r="AH37" s="49">
        <f>VLOOKUP(A37,'[5]Sheet1'!$A$6:$K$294,10,FALSE)</f>
        <v>0</v>
      </c>
      <c r="AI37" s="49">
        <f>VLOOKUP(A37,'[5]Sheet1'!$A$6:$K$294,11,FALSE)</f>
        <v>0</v>
      </c>
      <c r="AJ37" s="49">
        <f>VLOOKUP(A37,'[4]Sheet1'!$A$6:$I$294,8,FALSE)</f>
        <v>0</v>
      </c>
      <c r="AK37" s="49">
        <f>VLOOKUP(A37,'[4]Sheet1'!$A$6:$I$294,9,FALSE)</f>
        <v>0</v>
      </c>
      <c r="AL37" s="49"/>
      <c r="AM37" s="49"/>
      <c r="AN37" s="49">
        <f>VLOOKUP(A37,'[3]Sheet1'!$A$6:$AA$349,16,FALSE)</f>
        <v>0</v>
      </c>
      <c r="AO37" s="49">
        <f>VLOOKUP(A37,'[3]Sheet1'!$A$6:$AA$349,17,FALSE)</f>
        <v>0</v>
      </c>
      <c r="AP37" s="35"/>
      <c r="AQ37" s="69"/>
      <c r="AR37" s="17"/>
      <c r="AS37" s="18"/>
      <c r="AT37" s="2">
        <f t="shared" si="1"/>
        <v>0</v>
      </c>
    </row>
    <row r="38" spans="1:46" s="2" customFormat="1" ht="19.5" customHeight="1">
      <c r="A38" s="35">
        <v>33</v>
      </c>
      <c r="B38" s="36" t="s">
        <v>84</v>
      </c>
      <c r="C38" s="35" t="s">
        <v>83</v>
      </c>
      <c r="D38" s="35">
        <f>VLOOKUP(A38,'[2]Sheet1'!$A$6:$AG$359,33,FALSE)</f>
        <v>28</v>
      </c>
      <c r="E38" s="35">
        <f>VLOOKUP(A38,'[5]Sheet1'!$A$5:$T$358,20,FALSE)</f>
        <v>20</v>
      </c>
      <c r="F38" s="35">
        <f>VLOOKUP(A38,'[4]Sheet1'!$A$5:$AD$358,30,FALSE)</f>
        <v>30</v>
      </c>
      <c r="G38" s="35">
        <f>VLOOKUP(A38,'[3]Sheet1'!$A$6:$AB$292,28,FALSE)</f>
        <v>7</v>
      </c>
      <c r="H38" s="37">
        <f>VLOOKUP(A38,'[1]Sheet1'!$A$5:$AW$358,49,FALSE)</f>
        <v>2</v>
      </c>
      <c r="I38" s="35">
        <f aca="true" t="shared" si="3" ref="I38:I67">SUM(D38:H38)</f>
        <v>87</v>
      </c>
      <c r="J38" s="35">
        <f t="shared" si="0"/>
        <v>82</v>
      </c>
      <c r="K38" s="49">
        <f>VLOOKUP(A38,'[1]Sheet1'!$A$6:$D$294,4,FALSE)</f>
        <v>2</v>
      </c>
      <c r="L38" s="49">
        <f>VLOOKUP(A38,'[1]Sheet1'!$A$6:$AV$349,39,FALSE)</f>
        <v>0</v>
      </c>
      <c r="M38" s="49">
        <f>VLOOKUP(A38,'[1]Sheet1'!$A$6:$AV$349,7,FALSE)</f>
      </c>
      <c r="N38" s="49">
        <f>VLOOKUP(A38,'[1]Sheet1'!$A$6:$AV$349,10,FALSE)</f>
      </c>
      <c r="O38" s="49">
        <f>VLOOKUP(A38,'[1]Sheet1'!$A$6:$AV$349,12,FALSE)</f>
      </c>
      <c r="P38" s="49">
        <f>VLOOKUP(A38,'[1]Sheet1'!$A$6:$AV$349,13,FALSE)</f>
        <v>0</v>
      </c>
      <c r="Q38" s="49">
        <f>VLOOKUP(A38,'[1]Sheet1'!$A$6:$AV$349,14,FALSE)</f>
        <v>0</v>
      </c>
      <c r="R38" s="49">
        <f>VLOOKUP(A38,'[1]Sheet1'!$A$6:$AV$349,23,FALSE)</f>
        <v>0</v>
      </c>
      <c r="S38" s="49">
        <f>VLOOKUP(A38,'[1]Sheet1'!$A$6:$AV$349,24,FALSE)</f>
        <v>0</v>
      </c>
      <c r="T38" s="58">
        <f>VLOOKUP(A38,'[1]Sheet1'!$A$6:$AV$349,45,FALSE)</f>
        <v>0</v>
      </c>
      <c r="U38" s="58">
        <f>VLOOKUP(A38,'[1]Sheet1'!$A$6:$AV$349,46,FALSE)</f>
        <v>0</v>
      </c>
      <c r="V38" s="49">
        <f>VLOOKUP(A38,'[1]Sheet1'!$A$6:$AV$349,35,FALSE)</f>
        <v>0</v>
      </c>
      <c r="W38" s="49">
        <f>VLOOKUP(A38,'[1]Sheet1'!$A$6:$AV$349,36,FALSE)+VLOOKUP(A38,'[1]Sheet1'!$A$6:$AL$299,38,FALSE)</f>
        <v>0</v>
      </c>
      <c r="X38" s="49">
        <f>VLOOKUP(A38,'[1]Sheet1'!$A$6:$AH$294,33,FALSE)</f>
        <v>0</v>
      </c>
      <c r="Y38" s="49">
        <f>VLOOKUP(A38,'[1]Sheet1'!$A$6:$AH$294,34,FALSE)</f>
        <v>0</v>
      </c>
      <c r="Z38" s="49"/>
      <c r="AA38" s="49">
        <f>VLOOKUP(A38,'[1]Sheet1'!$A$6:$AV$349,43,FALSE)</f>
        <v>0</v>
      </c>
      <c r="AB38" s="49">
        <f>VLOOKUP(A38,'[1]Sheet1'!$A$6:$AV$349,44,FALSE)</f>
        <v>0</v>
      </c>
      <c r="AC38" s="35"/>
      <c r="AD38" s="49">
        <f>VLOOKUP(A38,'[2]Sheet1'!$A$6:$AF$350,31,FALSE)-AF38</f>
        <v>1</v>
      </c>
      <c r="AE38" s="49">
        <f>VLOOKUP(A38,'[2]Sheet1'!$A$6:$AF$350,32,FALSE)-AG38</f>
        <v>2</v>
      </c>
      <c r="AF38" s="49">
        <f>VLOOKUP(A38,'[2]Sheet1'!$A$6:$L$295,11,FALSE)</f>
        <v>0</v>
      </c>
      <c r="AG38" s="49">
        <f>VLOOKUP(A38,'[2]Sheet1'!$A$6:$L$295,12,FALSE)</f>
        <v>0</v>
      </c>
      <c r="AH38" s="49">
        <f>VLOOKUP(A38,'[5]Sheet1'!$A$6:$K$294,10,FALSE)</f>
        <v>0</v>
      </c>
      <c r="AI38" s="49">
        <f>VLOOKUP(A38,'[5]Sheet1'!$A$6:$K$294,11,FALSE)</f>
        <v>0</v>
      </c>
      <c r="AJ38" s="49">
        <f>VLOOKUP(A38,'[4]Sheet1'!$A$6:$I$294,8,FALSE)</f>
        <v>0</v>
      </c>
      <c r="AK38" s="49">
        <f>VLOOKUP(A38,'[4]Sheet1'!$A$6:$I$294,9,FALSE)</f>
        <v>0</v>
      </c>
      <c r="AL38" s="49"/>
      <c r="AM38" s="49"/>
      <c r="AN38" s="49">
        <f>VLOOKUP(A38,'[3]Sheet1'!$A$6:$AA$349,16,FALSE)</f>
        <v>1</v>
      </c>
      <c r="AO38" s="49">
        <f>VLOOKUP(A38,'[3]Sheet1'!$A$6:$AA$349,17,FALSE)</f>
        <v>3</v>
      </c>
      <c r="AP38" s="35"/>
      <c r="AQ38" s="69"/>
      <c r="AR38" s="17"/>
      <c r="AS38" s="18"/>
      <c r="AT38" s="2">
        <f t="shared" si="1"/>
        <v>0</v>
      </c>
    </row>
    <row r="39" spans="1:46" s="2" customFormat="1" ht="19.5" customHeight="1">
      <c r="A39" s="35">
        <v>34</v>
      </c>
      <c r="B39" s="36" t="s">
        <v>85</v>
      </c>
      <c r="C39" s="35" t="s">
        <v>86</v>
      </c>
      <c r="D39" s="35">
        <f>VLOOKUP(A39,'[2]Sheet1'!$A$6:$AG$359,33,FALSE)</f>
        <v>30</v>
      </c>
      <c r="E39" s="35">
        <f>VLOOKUP(A39,'[5]Sheet1'!$A$5:$T$358,20,FALSE)</f>
        <v>20</v>
      </c>
      <c r="F39" s="35">
        <f>VLOOKUP(A39,'[4]Sheet1'!$A$5:$AD$358,30,FALSE)</f>
        <v>30</v>
      </c>
      <c r="G39" s="35">
        <f>VLOOKUP(A39,'[3]Sheet1'!$A$6:$AB$292,28,FALSE)</f>
        <v>10</v>
      </c>
      <c r="H39" s="37">
        <f>VLOOKUP(A39,'[1]Sheet1'!$A$5:$AW$358,49,FALSE)</f>
        <v>2</v>
      </c>
      <c r="I39" s="35">
        <f t="shared" si="3"/>
        <v>92</v>
      </c>
      <c r="J39" s="35">
        <f aca="true" t="shared" si="4" ref="J39:J70">RANK(I39,$I$6:$I$95)</f>
        <v>47</v>
      </c>
      <c r="K39" s="49">
        <f>VLOOKUP(A39,'[1]Sheet1'!$A$6:$D$294,4,FALSE)</f>
        <v>0</v>
      </c>
      <c r="L39" s="49">
        <f>VLOOKUP(A39,'[1]Sheet1'!$A$6:$AV$349,39,FALSE)</f>
        <v>2</v>
      </c>
      <c r="M39" s="49">
        <f>VLOOKUP(A39,'[1]Sheet1'!$A$6:$AV$349,7,FALSE)</f>
      </c>
      <c r="N39" s="49">
        <f>VLOOKUP(A39,'[1]Sheet1'!$A$6:$AV$349,10,FALSE)</f>
      </c>
      <c r="O39" s="49">
        <f>VLOOKUP(A39,'[1]Sheet1'!$A$6:$AV$349,12,FALSE)</f>
      </c>
      <c r="P39" s="49">
        <f>VLOOKUP(A39,'[1]Sheet1'!$A$6:$AV$349,13,FALSE)</f>
        <v>0</v>
      </c>
      <c r="Q39" s="49">
        <f>VLOOKUP(A39,'[1]Sheet1'!$A$6:$AV$349,14,FALSE)</f>
        <v>0</v>
      </c>
      <c r="R39" s="49">
        <f>VLOOKUP(A39,'[1]Sheet1'!$A$6:$AV$349,23,FALSE)</f>
        <v>0</v>
      </c>
      <c r="S39" s="49">
        <f>VLOOKUP(A39,'[1]Sheet1'!$A$6:$AV$349,24,FALSE)</f>
        <v>0</v>
      </c>
      <c r="T39" s="58">
        <f>VLOOKUP(A39,'[1]Sheet1'!$A$6:$AV$349,45,FALSE)</f>
        <v>0</v>
      </c>
      <c r="U39" s="58">
        <f>VLOOKUP(A39,'[1]Sheet1'!$A$6:$AV$349,46,FALSE)</f>
        <v>0</v>
      </c>
      <c r="V39" s="49">
        <f>VLOOKUP(A39,'[1]Sheet1'!$A$6:$AV$349,35,FALSE)</f>
        <v>0</v>
      </c>
      <c r="W39" s="49">
        <f>VLOOKUP(A39,'[1]Sheet1'!$A$6:$AV$349,36,FALSE)+VLOOKUP(A39,'[1]Sheet1'!$A$6:$AL$299,38,FALSE)</f>
        <v>0</v>
      </c>
      <c r="X39" s="49">
        <f>VLOOKUP(A39,'[1]Sheet1'!$A$6:$AH$294,33,FALSE)</f>
        <v>0</v>
      </c>
      <c r="Y39" s="49">
        <f>VLOOKUP(A39,'[1]Sheet1'!$A$6:$AH$294,34,FALSE)</f>
        <v>0</v>
      </c>
      <c r="Z39" s="49"/>
      <c r="AA39" s="49">
        <f>VLOOKUP(A39,'[1]Sheet1'!$A$6:$AV$349,43,FALSE)</f>
        <v>0</v>
      </c>
      <c r="AB39" s="49">
        <f>VLOOKUP(A39,'[1]Sheet1'!$A$6:$AV$349,44,FALSE)</f>
        <v>0</v>
      </c>
      <c r="AC39" s="35"/>
      <c r="AD39" s="49">
        <f>VLOOKUP(A39,'[2]Sheet1'!$A$6:$AF$350,31,FALSE)-AF39</f>
        <v>0</v>
      </c>
      <c r="AE39" s="49">
        <f>VLOOKUP(A39,'[2]Sheet1'!$A$6:$AF$350,32,FALSE)-AG39</f>
        <v>0</v>
      </c>
      <c r="AF39" s="49">
        <f>VLOOKUP(A39,'[2]Sheet1'!$A$6:$L$295,11,FALSE)</f>
        <v>0</v>
      </c>
      <c r="AG39" s="49">
        <f>VLOOKUP(A39,'[2]Sheet1'!$A$6:$L$295,12,FALSE)</f>
        <v>0</v>
      </c>
      <c r="AH39" s="49">
        <f>VLOOKUP(A39,'[5]Sheet1'!$A$6:$K$294,10,FALSE)</f>
        <v>0</v>
      </c>
      <c r="AI39" s="49">
        <f>VLOOKUP(A39,'[5]Sheet1'!$A$6:$K$294,11,FALSE)</f>
        <v>0</v>
      </c>
      <c r="AJ39" s="49">
        <f>VLOOKUP(A39,'[4]Sheet1'!$A$6:$I$294,8,FALSE)</f>
        <v>0</v>
      </c>
      <c r="AK39" s="49">
        <f>VLOOKUP(A39,'[4]Sheet1'!$A$6:$I$294,9,FALSE)</f>
        <v>0</v>
      </c>
      <c r="AL39" s="49"/>
      <c r="AM39" s="49"/>
      <c r="AN39" s="49">
        <f>VLOOKUP(A39,'[3]Sheet1'!$A$6:$AA$349,16,FALSE)</f>
        <v>0</v>
      </c>
      <c r="AO39" s="49">
        <f>VLOOKUP(A39,'[3]Sheet1'!$A$6:$AA$349,17,FALSE)</f>
        <v>0</v>
      </c>
      <c r="AP39" s="35"/>
      <c r="AQ39" s="69"/>
      <c r="AR39" s="17"/>
      <c r="AS39" s="18"/>
      <c r="AT39" s="2">
        <f t="shared" si="1"/>
        <v>0</v>
      </c>
    </row>
    <row r="40" spans="1:46" s="2" customFormat="1" ht="19.5" customHeight="1">
      <c r="A40" s="35">
        <v>35</v>
      </c>
      <c r="B40" s="36" t="s">
        <v>87</v>
      </c>
      <c r="C40" s="35" t="s">
        <v>86</v>
      </c>
      <c r="D40" s="35">
        <f>VLOOKUP(A40,'[2]Sheet1'!$A$6:$AG$359,33,FALSE)</f>
        <v>30</v>
      </c>
      <c r="E40" s="35">
        <f>VLOOKUP(A40,'[5]Sheet1'!$A$5:$T$358,20,FALSE)</f>
        <v>20</v>
      </c>
      <c r="F40" s="35">
        <f>VLOOKUP(A40,'[4]Sheet1'!$A$5:$AD$358,30,FALSE)</f>
        <v>30</v>
      </c>
      <c r="G40" s="35">
        <f>VLOOKUP(A40,'[3]Sheet1'!$A$6:$AB$292,28,FALSE)</f>
        <v>10</v>
      </c>
      <c r="H40" s="37">
        <f>VLOOKUP(A40,'[1]Sheet1'!$A$5:$AW$358,49,FALSE)</f>
        <v>2</v>
      </c>
      <c r="I40" s="35">
        <f t="shared" si="3"/>
        <v>92</v>
      </c>
      <c r="J40" s="35">
        <f t="shared" si="4"/>
        <v>47</v>
      </c>
      <c r="K40" s="49">
        <f>VLOOKUP(A40,'[1]Sheet1'!$A$6:$D$294,4,FALSE)</f>
        <v>0</v>
      </c>
      <c r="L40" s="49">
        <f>VLOOKUP(A40,'[1]Sheet1'!$A$6:$AV$349,39,FALSE)</f>
        <v>2</v>
      </c>
      <c r="M40" s="49">
        <f>VLOOKUP(A40,'[1]Sheet1'!$A$6:$AV$349,7,FALSE)</f>
      </c>
      <c r="N40" s="49">
        <f>VLOOKUP(A40,'[1]Sheet1'!$A$6:$AV$349,10,FALSE)</f>
      </c>
      <c r="O40" s="49">
        <f>VLOOKUP(A40,'[1]Sheet1'!$A$6:$AV$349,12,FALSE)</f>
      </c>
      <c r="P40" s="49">
        <f>VLOOKUP(A40,'[1]Sheet1'!$A$6:$AV$349,13,FALSE)</f>
        <v>0</v>
      </c>
      <c r="Q40" s="49">
        <f>VLOOKUP(A40,'[1]Sheet1'!$A$6:$AV$349,14,FALSE)</f>
        <v>0</v>
      </c>
      <c r="R40" s="49">
        <f>VLOOKUP(A40,'[1]Sheet1'!$A$6:$AV$349,23,FALSE)</f>
        <v>0</v>
      </c>
      <c r="S40" s="49">
        <f>VLOOKUP(A40,'[1]Sheet1'!$A$6:$AV$349,24,FALSE)</f>
        <v>0</v>
      </c>
      <c r="T40" s="58">
        <f>VLOOKUP(A40,'[1]Sheet1'!$A$6:$AV$349,45,FALSE)</f>
        <v>0</v>
      </c>
      <c r="U40" s="58">
        <f>VLOOKUP(A40,'[1]Sheet1'!$A$6:$AV$349,46,FALSE)</f>
        <v>0</v>
      </c>
      <c r="V40" s="49">
        <f>VLOOKUP(A40,'[1]Sheet1'!$A$6:$AV$349,35,FALSE)</f>
        <v>0</v>
      </c>
      <c r="W40" s="49">
        <f>VLOOKUP(A40,'[1]Sheet1'!$A$6:$AV$349,36,FALSE)+VLOOKUP(A40,'[1]Sheet1'!$A$6:$AL$299,38,FALSE)</f>
        <v>0</v>
      </c>
      <c r="X40" s="49">
        <f>VLOOKUP(A40,'[1]Sheet1'!$A$6:$AH$294,33,FALSE)</f>
        <v>0</v>
      </c>
      <c r="Y40" s="49">
        <f>VLOOKUP(A40,'[1]Sheet1'!$A$6:$AH$294,34,FALSE)</f>
        <v>0</v>
      </c>
      <c r="Z40" s="49"/>
      <c r="AA40" s="49">
        <f>VLOOKUP(A40,'[1]Sheet1'!$A$6:$AV$349,43,FALSE)</f>
        <v>0</v>
      </c>
      <c r="AB40" s="49">
        <f>VLOOKUP(A40,'[1]Sheet1'!$A$6:$AV$349,44,FALSE)</f>
        <v>0</v>
      </c>
      <c r="AC40" s="35"/>
      <c r="AD40" s="49">
        <f>VLOOKUP(A40,'[2]Sheet1'!$A$6:$AF$350,31,FALSE)-AF40</f>
        <v>0</v>
      </c>
      <c r="AE40" s="49">
        <f>VLOOKUP(A40,'[2]Sheet1'!$A$6:$AF$350,32,FALSE)-AG40</f>
        <v>0</v>
      </c>
      <c r="AF40" s="49">
        <f>VLOOKUP(A40,'[2]Sheet1'!$A$6:$L$295,11,FALSE)</f>
        <v>0</v>
      </c>
      <c r="AG40" s="49">
        <f>VLOOKUP(A40,'[2]Sheet1'!$A$6:$L$295,12,FALSE)</f>
        <v>0</v>
      </c>
      <c r="AH40" s="49">
        <f>VLOOKUP(A40,'[5]Sheet1'!$A$6:$K$294,10,FALSE)</f>
        <v>0</v>
      </c>
      <c r="AI40" s="49">
        <f>VLOOKUP(A40,'[5]Sheet1'!$A$6:$K$294,11,FALSE)</f>
        <v>0</v>
      </c>
      <c r="AJ40" s="49">
        <f>VLOOKUP(A40,'[4]Sheet1'!$A$6:$I$294,8,FALSE)</f>
        <v>0</v>
      </c>
      <c r="AK40" s="49">
        <f>VLOOKUP(A40,'[4]Sheet1'!$A$6:$I$294,9,FALSE)</f>
        <v>0</v>
      </c>
      <c r="AL40" s="49"/>
      <c r="AM40" s="49"/>
      <c r="AN40" s="49">
        <f>VLOOKUP(A40,'[3]Sheet1'!$A$6:$AA$349,16,FALSE)</f>
        <v>0</v>
      </c>
      <c r="AO40" s="49">
        <f>VLOOKUP(A40,'[3]Sheet1'!$A$6:$AA$349,17,FALSE)</f>
        <v>0</v>
      </c>
      <c r="AP40" s="35"/>
      <c r="AQ40" s="69"/>
      <c r="AR40" s="17"/>
      <c r="AS40" s="18"/>
      <c r="AT40" s="2">
        <f t="shared" si="1"/>
        <v>0</v>
      </c>
    </row>
    <row r="41" spans="1:46" s="2" customFormat="1" ht="19.5" customHeight="1">
      <c r="A41" s="35">
        <v>36</v>
      </c>
      <c r="B41" s="36" t="s">
        <v>88</v>
      </c>
      <c r="C41" s="35" t="s">
        <v>86</v>
      </c>
      <c r="D41" s="35">
        <f>VLOOKUP(A41,'[2]Sheet1'!$A$6:$AG$359,33,FALSE)</f>
        <v>30</v>
      </c>
      <c r="E41" s="35">
        <f>VLOOKUP(A41,'[5]Sheet1'!$A$5:$T$358,20,FALSE)</f>
        <v>20</v>
      </c>
      <c r="F41" s="35">
        <f>VLOOKUP(A41,'[4]Sheet1'!$A$5:$AD$358,30,FALSE)</f>
        <v>30</v>
      </c>
      <c r="G41" s="35">
        <f>VLOOKUP(A41,'[3]Sheet1'!$A$6:$AB$292,28,FALSE)</f>
        <v>10</v>
      </c>
      <c r="H41" s="37">
        <f>VLOOKUP(A41,'[1]Sheet1'!$A$5:$AW$358,49,FALSE)</f>
        <v>2.6</v>
      </c>
      <c r="I41" s="35">
        <f t="shared" si="3"/>
        <v>92.6</v>
      </c>
      <c r="J41" s="35">
        <f t="shared" si="4"/>
        <v>41</v>
      </c>
      <c r="K41" s="49">
        <f>VLOOKUP(A41,'[1]Sheet1'!$A$6:$D$294,4,FALSE)</f>
        <v>2</v>
      </c>
      <c r="L41" s="49">
        <f>VLOOKUP(A41,'[1]Sheet1'!$A$6:$AV$349,39,FALSE)</f>
        <v>0</v>
      </c>
      <c r="M41" s="49">
        <f>VLOOKUP(A41,'[1]Sheet1'!$A$6:$AV$349,7,FALSE)</f>
      </c>
      <c r="N41" s="49">
        <f>VLOOKUP(A41,'[1]Sheet1'!$A$6:$AV$349,10,FALSE)</f>
      </c>
      <c r="O41" s="49">
        <f>VLOOKUP(A41,'[1]Sheet1'!$A$6:$AV$349,12,FALSE)</f>
      </c>
      <c r="P41" s="49">
        <f>VLOOKUP(A41,'[1]Sheet1'!$A$6:$AV$349,13,FALSE)</f>
        <v>0</v>
      </c>
      <c r="Q41" s="49">
        <f>VLOOKUP(A41,'[1]Sheet1'!$A$6:$AV$349,14,FALSE)</f>
        <v>0</v>
      </c>
      <c r="R41" s="49">
        <f>VLOOKUP(A41,'[1]Sheet1'!$A$6:$AV$349,23,FALSE)</f>
        <v>1</v>
      </c>
      <c r="S41" s="49">
        <f>VLOOKUP(A41,'[1]Sheet1'!$A$6:$AV$349,24,FALSE)</f>
        <v>0.1</v>
      </c>
      <c r="T41" s="58">
        <f>VLOOKUP(A41,'[1]Sheet1'!$A$6:$AV$349,45,FALSE)</f>
        <v>0</v>
      </c>
      <c r="U41" s="58">
        <f>VLOOKUP(A41,'[1]Sheet1'!$A$6:$AV$349,46,FALSE)</f>
        <v>0</v>
      </c>
      <c r="V41" s="49">
        <f>VLOOKUP(A41,'[1]Sheet1'!$A$6:$AV$349,35,FALSE)</f>
        <v>0</v>
      </c>
      <c r="W41" s="49">
        <f>VLOOKUP(A41,'[1]Sheet1'!$A$6:$AV$349,36,FALSE)+VLOOKUP(A41,'[1]Sheet1'!$A$6:$AL$299,38,FALSE)</f>
        <v>0</v>
      </c>
      <c r="X41" s="49">
        <f>VLOOKUP(A41,'[1]Sheet1'!$A$6:$AH$294,33,FALSE)</f>
        <v>0</v>
      </c>
      <c r="Y41" s="49">
        <f>VLOOKUP(A41,'[1]Sheet1'!$A$6:$AH$294,34,FALSE)</f>
        <v>0</v>
      </c>
      <c r="Z41" s="63"/>
      <c r="AA41" s="49">
        <f>VLOOKUP(A41,'[1]Sheet1'!$A$6:$AV$349,43,FALSE)</f>
        <v>0.5</v>
      </c>
      <c r="AB41" s="49">
        <f>VLOOKUP(A41,'[1]Sheet1'!$A$6:$AV$349,44,FALSE)</f>
        <v>0</v>
      </c>
      <c r="AC41" s="35"/>
      <c r="AD41" s="49">
        <f>VLOOKUP(A41,'[2]Sheet1'!$A$6:$AF$350,31,FALSE)-AF41</f>
        <v>0</v>
      </c>
      <c r="AE41" s="49">
        <f>VLOOKUP(A41,'[2]Sheet1'!$A$6:$AF$350,32,FALSE)-AG41</f>
        <v>0</v>
      </c>
      <c r="AF41" s="49">
        <f>VLOOKUP(A41,'[2]Sheet1'!$A$6:$L$295,11,FALSE)</f>
        <v>0</v>
      </c>
      <c r="AG41" s="49">
        <f>VLOOKUP(A41,'[2]Sheet1'!$A$6:$L$295,12,FALSE)</f>
        <v>0</v>
      </c>
      <c r="AH41" s="49">
        <f>VLOOKUP(A41,'[5]Sheet1'!$A$6:$K$294,10,FALSE)</f>
        <v>0</v>
      </c>
      <c r="AI41" s="49">
        <f>VLOOKUP(A41,'[5]Sheet1'!$A$6:$K$294,11,FALSE)</f>
        <v>0</v>
      </c>
      <c r="AJ41" s="49">
        <f>VLOOKUP(A41,'[4]Sheet1'!$A$6:$I$294,8,FALSE)</f>
        <v>0</v>
      </c>
      <c r="AK41" s="49">
        <f>VLOOKUP(A41,'[4]Sheet1'!$A$6:$I$294,9,FALSE)</f>
        <v>0</v>
      </c>
      <c r="AL41" s="49"/>
      <c r="AM41" s="49"/>
      <c r="AN41" s="49">
        <f>VLOOKUP(A41,'[3]Sheet1'!$A$6:$AA$349,16,FALSE)</f>
        <v>0</v>
      </c>
      <c r="AO41" s="49">
        <f>VLOOKUP(A41,'[3]Sheet1'!$A$6:$AA$349,17,FALSE)</f>
        <v>0</v>
      </c>
      <c r="AP41" s="35"/>
      <c r="AQ41" s="69"/>
      <c r="AR41" s="17"/>
      <c r="AS41" s="18"/>
      <c r="AT41" s="2">
        <f t="shared" si="1"/>
        <v>0</v>
      </c>
    </row>
    <row r="42" spans="1:46" s="2" customFormat="1" ht="19.5" customHeight="1">
      <c r="A42" s="35">
        <v>37</v>
      </c>
      <c r="B42" s="36" t="s">
        <v>89</v>
      </c>
      <c r="C42" s="35" t="s">
        <v>86</v>
      </c>
      <c r="D42" s="35">
        <f>VLOOKUP(A42,'[2]Sheet1'!$A$6:$AG$359,33,FALSE)</f>
        <v>30</v>
      </c>
      <c r="E42" s="35">
        <f>VLOOKUP(A42,'[5]Sheet1'!$A$5:$T$358,20,FALSE)</f>
        <v>20</v>
      </c>
      <c r="F42" s="35">
        <f>VLOOKUP(A42,'[4]Sheet1'!$A$5:$AD$358,30,FALSE)</f>
        <v>30</v>
      </c>
      <c r="G42" s="35">
        <f>VLOOKUP(A42,'[3]Sheet1'!$A$6:$AB$292,28,FALSE)</f>
        <v>10</v>
      </c>
      <c r="H42" s="37">
        <f>VLOOKUP(A42,'[1]Sheet1'!$A$5:$AW$358,49,FALSE)</f>
        <v>2</v>
      </c>
      <c r="I42" s="35">
        <f t="shared" si="3"/>
        <v>92</v>
      </c>
      <c r="J42" s="35">
        <f t="shared" si="4"/>
        <v>47</v>
      </c>
      <c r="K42" s="49">
        <f>VLOOKUP(A42,'[1]Sheet1'!$A$6:$D$294,4,FALSE)</f>
        <v>2</v>
      </c>
      <c r="L42" s="49">
        <f>VLOOKUP(A42,'[1]Sheet1'!$A$6:$AV$349,39,FALSE)</f>
        <v>0</v>
      </c>
      <c r="M42" s="49">
        <f>VLOOKUP(A42,'[1]Sheet1'!$A$6:$AV$349,7,FALSE)</f>
      </c>
      <c r="N42" s="49">
        <f>VLOOKUP(A42,'[1]Sheet1'!$A$6:$AV$349,10,FALSE)</f>
      </c>
      <c r="O42" s="49">
        <f>VLOOKUP(A42,'[1]Sheet1'!$A$6:$AV$349,12,FALSE)</f>
      </c>
      <c r="P42" s="49">
        <f>VLOOKUP(A42,'[1]Sheet1'!$A$6:$AV$349,13,FALSE)</f>
        <v>0</v>
      </c>
      <c r="Q42" s="49">
        <f>VLOOKUP(A42,'[1]Sheet1'!$A$6:$AV$349,14,FALSE)</f>
        <v>0</v>
      </c>
      <c r="R42" s="49">
        <f>VLOOKUP(A42,'[1]Sheet1'!$A$6:$AV$349,23,FALSE)</f>
        <v>0</v>
      </c>
      <c r="S42" s="49">
        <f>VLOOKUP(A42,'[1]Sheet1'!$A$6:$AV$349,24,FALSE)</f>
        <v>0</v>
      </c>
      <c r="T42" s="58">
        <f>VLOOKUP(A42,'[1]Sheet1'!$A$6:$AV$349,45,FALSE)</f>
        <v>0</v>
      </c>
      <c r="U42" s="58">
        <f>VLOOKUP(A42,'[1]Sheet1'!$A$6:$AV$349,46,FALSE)</f>
        <v>0</v>
      </c>
      <c r="V42" s="49">
        <f>VLOOKUP(A42,'[1]Sheet1'!$A$6:$AV$349,35,FALSE)</f>
        <v>0</v>
      </c>
      <c r="W42" s="49">
        <f>VLOOKUP(A42,'[1]Sheet1'!$A$6:$AV$349,36,FALSE)+VLOOKUP(A42,'[1]Sheet1'!$A$6:$AL$299,38,FALSE)</f>
        <v>0</v>
      </c>
      <c r="X42" s="49">
        <f>VLOOKUP(A42,'[1]Sheet1'!$A$6:$AH$294,33,FALSE)</f>
        <v>0</v>
      </c>
      <c r="Y42" s="49">
        <f>VLOOKUP(A42,'[1]Sheet1'!$A$6:$AH$294,34,FALSE)</f>
        <v>0</v>
      </c>
      <c r="Z42" s="49"/>
      <c r="AA42" s="49">
        <f>VLOOKUP(A42,'[1]Sheet1'!$A$6:$AV$349,43,FALSE)</f>
        <v>0</v>
      </c>
      <c r="AB42" s="49">
        <f>VLOOKUP(A42,'[1]Sheet1'!$A$6:$AV$349,44,FALSE)</f>
        <v>0</v>
      </c>
      <c r="AC42" s="35"/>
      <c r="AD42" s="49">
        <f>VLOOKUP(A42,'[2]Sheet1'!$A$6:$AF$350,31,FALSE)-AF42</f>
        <v>0</v>
      </c>
      <c r="AE42" s="49">
        <f>VLOOKUP(A42,'[2]Sheet1'!$A$6:$AF$350,32,FALSE)-AG42</f>
        <v>0</v>
      </c>
      <c r="AF42" s="49">
        <f>VLOOKUP(A42,'[2]Sheet1'!$A$6:$L$295,11,FALSE)</f>
        <v>0</v>
      </c>
      <c r="AG42" s="49">
        <f>VLOOKUP(A42,'[2]Sheet1'!$A$6:$L$295,12,FALSE)</f>
        <v>0</v>
      </c>
      <c r="AH42" s="49">
        <f>VLOOKUP(A42,'[5]Sheet1'!$A$6:$K$294,10,FALSE)</f>
        <v>0</v>
      </c>
      <c r="AI42" s="49">
        <f>VLOOKUP(A42,'[5]Sheet1'!$A$6:$K$294,11,FALSE)</f>
        <v>0</v>
      </c>
      <c r="AJ42" s="49">
        <f>VLOOKUP(A42,'[4]Sheet1'!$A$6:$I$294,8,FALSE)</f>
        <v>0</v>
      </c>
      <c r="AK42" s="49">
        <f>VLOOKUP(A42,'[4]Sheet1'!$A$6:$I$294,9,FALSE)</f>
        <v>0</v>
      </c>
      <c r="AL42" s="49"/>
      <c r="AM42" s="49"/>
      <c r="AN42" s="49">
        <f>VLOOKUP(A42,'[3]Sheet1'!$A$6:$AA$349,16,FALSE)</f>
        <v>0</v>
      </c>
      <c r="AO42" s="49">
        <f>VLOOKUP(A42,'[3]Sheet1'!$A$6:$AA$349,17,FALSE)</f>
        <v>0</v>
      </c>
      <c r="AP42" s="35"/>
      <c r="AQ42" s="69"/>
      <c r="AR42" s="17"/>
      <c r="AS42" s="18"/>
      <c r="AT42" s="2">
        <f t="shared" si="1"/>
        <v>0</v>
      </c>
    </row>
    <row r="43" spans="1:46" s="2" customFormat="1" ht="19.5" customHeight="1">
      <c r="A43" s="35">
        <v>38</v>
      </c>
      <c r="B43" s="36" t="s">
        <v>90</v>
      </c>
      <c r="C43" s="35" t="s">
        <v>86</v>
      </c>
      <c r="D43" s="35">
        <f>VLOOKUP(A43,'[2]Sheet1'!$A$6:$AG$359,33,FALSE)</f>
        <v>27</v>
      </c>
      <c r="E43" s="35">
        <f>VLOOKUP(A43,'[5]Sheet1'!$A$5:$T$358,20,FALSE)</f>
        <v>20</v>
      </c>
      <c r="F43" s="35">
        <f>VLOOKUP(A43,'[4]Sheet1'!$A$5:$AD$358,30,FALSE)</f>
        <v>30</v>
      </c>
      <c r="G43" s="35">
        <f>VLOOKUP(A43,'[3]Sheet1'!$A$6:$AB$292,28,FALSE)</f>
        <v>10</v>
      </c>
      <c r="H43" s="37">
        <f>VLOOKUP(A43,'[1]Sheet1'!$A$5:$AW$358,49,FALSE)</f>
        <v>2</v>
      </c>
      <c r="I43" s="35">
        <f t="shared" si="3"/>
        <v>89</v>
      </c>
      <c r="J43" s="35">
        <f t="shared" si="4"/>
        <v>75</v>
      </c>
      <c r="K43" s="49">
        <f>VLOOKUP(A43,'[1]Sheet1'!$A$6:$D$294,4,FALSE)</f>
        <v>2</v>
      </c>
      <c r="L43" s="49">
        <f>VLOOKUP(A43,'[1]Sheet1'!$A$6:$AV$349,39,FALSE)</f>
        <v>0</v>
      </c>
      <c r="M43" s="49">
        <f>VLOOKUP(A43,'[1]Sheet1'!$A$6:$AV$349,7,FALSE)</f>
      </c>
      <c r="N43" s="49">
        <f>VLOOKUP(A43,'[1]Sheet1'!$A$6:$AV$349,10,FALSE)</f>
      </c>
      <c r="O43" s="49">
        <f>VLOOKUP(A43,'[1]Sheet1'!$A$6:$AV$349,12,FALSE)</f>
      </c>
      <c r="P43" s="49">
        <f>VLOOKUP(A43,'[1]Sheet1'!$A$6:$AV$349,13,FALSE)</f>
        <v>0</v>
      </c>
      <c r="Q43" s="49">
        <f>VLOOKUP(A43,'[1]Sheet1'!$A$6:$AV$349,14,FALSE)</f>
        <v>0</v>
      </c>
      <c r="R43" s="49">
        <f>VLOOKUP(A43,'[1]Sheet1'!$A$6:$AV$349,23,FALSE)</f>
        <v>0</v>
      </c>
      <c r="S43" s="49">
        <f>VLOOKUP(A43,'[1]Sheet1'!$A$6:$AV$349,24,FALSE)</f>
        <v>0</v>
      </c>
      <c r="T43" s="58">
        <f>VLOOKUP(A43,'[1]Sheet1'!$A$6:$AV$349,45,FALSE)</f>
        <v>0</v>
      </c>
      <c r="U43" s="58">
        <f>VLOOKUP(A43,'[1]Sheet1'!$A$6:$AV$349,46,FALSE)</f>
        <v>0</v>
      </c>
      <c r="V43" s="49">
        <f>VLOOKUP(A43,'[1]Sheet1'!$A$6:$AV$349,35,FALSE)</f>
        <v>0</v>
      </c>
      <c r="W43" s="49">
        <f>VLOOKUP(A43,'[1]Sheet1'!$A$6:$AV$349,36,FALSE)+VLOOKUP(A43,'[1]Sheet1'!$A$6:$AL$299,38,FALSE)</f>
        <v>0</v>
      </c>
      <c r="X43" s="49">
        <f>VLOOKUP(A43,'[1]Sheet1'!$A$6:$AH$294,33,FALSE)</f>
        <v>0</v>
      </c>
      <c r="Y43" s="49">
        <f>VLOOKUP(A43,'[1]Sheet1'!$A$6:$AH$294,34,FALSE)</f>
        <v>0</v>
      </c>
      <c r="Z43" s="49"/>
      <c r="AA43" s="49">
        <f>VLOOKUP(A43,'[1]Sheet1'!$A$6:$AV$349,43,FALSE)</f>
        <v>0</v>
      </c>
      <c r="AB43" s="49">
        <f>VLOOKUP(A43,'[1]Sheet1'!$A$6:$AV$349,44,FALSE)</f>
        <v>0</v>
      </c>
      <c r="AC43" s="35"/>
      <c r="AD43" s="49">
        <f>VLOOKUP(A43,'[2]Sheet1'!$A$6:$AF$350,31,FALSE)-AF43</f>
        <v>1</v>
      </c>
      <c r="AE43" s="49">
        <f>VLOOKUP(A43,'[2]Sheet1'!$A$6:$AF$350,32,FALSE)-AG43</f>
        <v>3</v>
      </c>
      <c r="AF43" s="49">
        <f>VLOOKUP(A43,'[2]Sheet1'!$A$6:$L$295,11,FALSE)</f>
        <v>0</v>
      </c>
      <c r="AG43" s="49">
        <f>VLOOKUP(A43,'[2]Sheet1'!$A$6:$L$295,12,FALSE)</f>
        <v>0</v>
      </c>
      <c r="AH43" s="49">
        <f>VLOOKUP(A43,'[5]Sheet1'!$A$6:$K$294,10,FALSE)</f>
        <v>0</v>
      </c>
      <c r="AI43" s="49">
        <f>VLOOKUP(A43,'[5]Sheet1'!$A$6:$K$294,11,FALSE)</f>
        <v>0</v>
      </c>
      <c r="AJ43" s="49">
        <f>VLOOKUP(A43,'[4]Sheet1'!$A$6:$I$294,8,FALSE)</f>
        <v>0</v>
      </c>
      <c r="AK43" s="49">
        <f>VLOOKUP(A43,'[4]Sheet1'!$A$6:$I$294,9,FALSE)</f>
        <v>0</v>
      </c>
      <c r="AL43" s="49"/>
      <c r="AM43" s="49"/>
      <c r="AN43" s="49">
        <f>VLOOKUP(A43,'[3]Sheet1'!$A$6:$AA$349,16,FALSE)</f>
        <v>0</v>
      </c>
      <c r="AO43" s="49">
        <f>VLOOKUP(A43,'[3]Sheet1'!$A$6:$AA$349,17,FALSE)</f>
        <v>0</v>
      </c>
      <c r="AP43" s="35"/>
      <c r="AQ43" s="69"/>
      <c r="AR43" s="17"/>
      <c r="AS43" s="18"/>
      <c r="AT43" s="2">
        <f t="shared" si="1"/>
        <v>0</v>
      </c>
    </row>
    <row r="44" spans="1:46" s="2" customFormat="1" ht="19.5" customHeight="1">
      <c r="A44" s="35">
        <v>39</v>
      </c>
      <c r="B44" s="36" t="s">
        <v>91</v>
      </c>
      <c r="C44" s="35" t="s">
        <v>86</v>
      </c>
      <c r="D44" s="35">
        <f>VLOOKUP(A44,'[2]Sheet1'!$A$6:$AG$359,33,FALSE)</f>
        <v>30</v>
      </c>
      <c r="E44" s="35">
        <f>VLOOKUP(A44,'[5]Sheet1'!$A$5:$T$358,20,FALSE)</f>
        <v>20</v>
      </c>
      <c r="F44" s="35">
        <f>VLOOKUP(A44,'[4]Sheet1'!$A$5:$AD$358,30,FALSE)</f>
        <v>30</v>
      </c>
      <c r="G44" s="35">
        <f>VLOOKUP(A44,'[3]Sheet1'!$A$6:$AB$292,28,FALSE)</f>
        <v>10</v>
      </c>
      <c r="H44" s="37">
        <f>VLOOKUP(A44,'[1]Sheet1'!$A$5:$AW$358,49,FALSE)</f>
        <v>4.9</v>
      </c>
      <c r="I44" s="35">
        <f t="shared" si="3"/>
        <v>94.9</v>
      </c>
      <c r="J44" s="35">
        <f t="shared" si="4"/>
        <v>18</v>
      </c>
      <c r="K44" s="49">
        <f>VLOOKUP(A44,'[1]Sheet1'!$A$6:$D$294,4,FALSE)</f>
        <v>2</v>
      </c>
      <c r="L44" s="49">
        <f>VLOOKUP(A44,'[1]Sheet1'!$A$6:$AV$349,39,FALSE)</f>
        <v>2</v>
      </c>
      <c r="M44" s="49">
        <f>VLOOKUP(A44,'[1]Sheet1'!$A$6:$AV$349,7,FALSE)</f>
      </c>
      <c r="N44" s="49">
        <f>VLOOKUP(A44,'[1]Sheet1'!$A$6:$AV$349,10,FALSE)</f>
      </c>
      <c r="O44" s="49">
        <f>VLOOKUP(A44,'[1]Sheet1'!$A$6:$AV$349,12,FALSE)</f>
      </c>
      <c r="P44" s="49">
        <f>VLOOKUP(A44,'[1]Sheet1'!$A$6:$AV$349,13,FALSE)</f>
        <v>0</v>
      </c>
      <c r="Q44" s="49">
        <f>VLOOKUP(A44,'[1]Sheet1'!$A$6:$AV$349,14,FALSE)</f>
        <v>0</v>
      </c>
      <c r="R44" s="49">
        <f>VLOOKUP(A44,'[1]Sheet1'!$A$6:$AV$349,23,FALSE)</f>
        <v>9</v>
      </c>
      <c r="S44" s="49">
        <f>VLOOKUP(A44,'[1]Sheet1'!$A$6:$AV$349,24,FALSE)</f>
        <v>0.9</v>
      </c>
      <c r="T44" s="58">
        <f>VLOOKUP(A44,'[1]Sheet1'!$A$6:$AV$349,45,FALSE)</f>
        <v>0</v>
      </c>
      <c r="U44" s="58">
        <f>VLOOKUP(A44,'[1]Sheet1'!$A$6:$AV$349,46,FALSE)</f>
        <v>0</v>
      </c>
      <c r="V44" s="49">
        <f>VLOOKUP(A44,'[1]Sheet1'!$A$6:$AV$349,35,FALSE)</f>
        <v>0</v>
      </c>
      <c r="W44" s="49">
        <f>VLOOKUP(A44,'[1]Sheet1'!$A$6:$AV$349,36,FALSE)+VLOOKUP(A44,'[1]Sheet1'!$A$6:$AL$299,38,FALSE)</f>
        <v>0</v>
      </c>
      <c r="X44" s="49">
        <f>VLOOKUP(A44,'[1]Sheet1'!$A$6:$AH$294,33,FALSE)</f>
        <v>0</v>
      </c>
      <c r="Y44" s="49">
        <f>VLOOKUP(A44,'[1]Sheet1'!$A$6:$AH$294,34,FALSE)</f>
        <v>0</v>
      </c>
      <c r="Z44" s="49"/>
      <c r="AA44" s="49">
        <f>VLOOKUP(A44,'[1]Sheet1'!$A$6:$AV$349,43,FALSE)</f>
        <v>0</v>
      </c>
      <c r="AB44" s="49">
        <f>VLOOKUP(A44,'[1]Sheet1'!$A$6:$AV$349,44,FALSE)</f>
        <v>0</v>
      </c>
      <c r="AC44" s="35"/>
      <c r="AD44" s="49">
        <f>VLOOKUP(A44,'[2]Sheet1'!$A$6:$AF$350,31,FALSE)-AF44</f>
        <v>0</v>
      </c>
      <c r="AE44" s="49">
        <f>VLOOKUP(A44,'[2]Sheet1'!$A$6:$AF$350,32,FALSE)-AG44</f>
        <v>0</v>
      </c>
      <c r="AF44" s="49">
        <f>VLOOKUP(A44,'[2]Sheet1'!$A$6:$L$295,11,FALSE)</f>
        <v>0</v>
      </c>
      <c r="AG44" s="49">
        <f>VLOOKUP(A44,'[2]Sheet1'!$A$6:$L$295,12,FALSE)</f>
        <v>0</v>
      </c>
      <c r="AH44" s="49">
        <f>VLOOKUP(A44,'[5]Sheet1'!$A$6:$K$294,10,FALSE)</f>
        <v>0</v>
      </c>
      <c r="AI44" s="49">
        <f>VLOOKUP(A44,'[5]Sheet1'!$A$6:$K$294,11,FALSE)</f>
        <v>0</v>
      </c>
      <c r="AJ44" s="49">
        <f>VLOOKUP(A44,'[4]Sheet1'!$A$6:$I$294,8,FALSE)</f>
        <v>0</v>
      </c>
      <c r="AK44" s="49">
        <f>VLOOKUP(A44,'[4]Sheet1'!$A$6:$I$294,9,FALSE)</f>
        <v>0</v>
      </c>
      <c r="AL44" s="49"/>
      <c r="AM44" s="49"/>
      <c r="AN44" s="49">
        <f>VLOOKUP(A44,'[3]Sheet1'!$A$6:$AA$349,16,FALSE)</f>
        <v>0</v>
      </c>
      <c r="AO44" s="49">
        <f>VLOOKUP(A44,'[3]Sheet1'!$A$6:$AA$349,17,FALSE)</f>
        <v>0</v>
      </c>
      <c r="AP44" s="35"/>
      <c r="AQ44" s="69"/>
      <c r="AR44" s="17"/>
      <c r="AS44" s="18"/>
      <c r="AT44" s="2">
        <f t="shared" si="1"/>
        <v>0</v>
      </c>
    </row>
    <row r="45" spans="1:46" s="2" customFormat="1" ht="19.5" customHeight="1">
      <c r="A45" s="35">
        <v>40</v>
      </c>
      <c r="B45" s="36" t="s">
        <v>92</v>
      </c>
      <c r="C45" s="35" t="s">
        <v>86</v>
      </c>
      <c r="D45" s="35">
        <f>VLOOKUP(A45,'[2]Sheet1'!$A$6:$AG$359,33,FALSE)</f>
        <v>30</v>
      </c>
      <c r="E45" s="35">
        <f>VLOOKUP(A45,'[5]Sheet1'!$A$5:$T$358,20,FALSE)</f>
        <v>20</v>
      </c>
      <c r="F45" s="35">
        <f>VLOOKUP(A45,'[4]Sheet1'!$A$5:$AD$358,30,FALSE)</f>
        <v>30</v>
      </c>
      <c r="G45" s="35">
        <f>VLOOKUP(A45,'[3]Sheet1'!$A$6:$AB$292,28,FALSE)</f>
        <v>10</v>
      </c>
      <c r="H45" s="37">
        <f>VLOOKUP(A45,'[1]Sheet1'!$A$5:$AW$358,49,FALSE)</f>
        <v>2.1</v>
      </c>
      <c r="I45" s="35">
        <f t="shared" si="3"/>
        <v>92.1</v>
      </c>
      <c r="J45" s="35">
        <f t="shared" si="4"/>
        <v>46</v>
      </c>
      <c r="K45" s="49">
        <f>VLOOKUP(A45,'[1]Sheet1'!$A$6:$D$294,4,FALSE)</f>
        <v>2</v>
      </c>
      <c r="L45" s="49">
        <f>VLOOKUP(A45,'[1]Sheet1'!$A$6:$AV$349,39,FALSE)</f>
        <v>0</v>
      </c>
      <c r="M45" s="49">
        <f>VLOOKUP(A45,'[1]Sheet1'!$A$6:$AV$349,7,FALSE)</f>
      </c>
      <c r="N45" s="49">
        <f>VLOOKUP(A45,'[1]Sheet1'!$A$6:$AV$349,10,FALSE)</f>
      </c>
      <c r="O45" s="49">
        <f>VLOOKUP(A45,'[1]Sheet1'!$A$6:$AV$349,12,FALSE)</f>
      </c>
      <c r="P45" s="49">
        <f>VLOOKUP(A45,'[1]Sheet1'!$A$6:$AV$349,13,FALSE)</f>
        <v>0</v>
      </c>
      <c r="Q45" s="49">
        <f>VLOOKUP(A45,'[1]Sheet1'!$A$6:$AV$349,14,FALSE)</f>
        <v>0</v>
      </c>
      <c r="R45" s="49">
        <f>VLOOKUP(A45,'[1]Sheet1'!$A$6:$AV$349,23,FALSE)</f>
        <v>1</v>
      </c>
      <c r="S45" s="49">
        <f>VLOOKUP(A45,'[1]Sheet1'!$A$6:$AV$349,24,FALSE)</f>
        <v>0.1</v>
      </c>
      <c r="T45" s="58">
        <f>VLOOKUP(A45,'[1]Sheet1'!$A$6:$AV$349,45,FALSE)</f>
        <v>0</v>
      </c>
      <c r="U45" s="58">
        <f>VLOOKUP(A45,'[1]Sheet1'!$A$6:$AV$349,46,FALSE)</f>
        <v>0</v>
      </c>
      <c r="V45" s="49">
        <f>VLOOKUP(A45,'[1]Sheet1'!$A$6:$AV$349,35,FALSE)</f>
        <v>0</v>
      </c>
      <c r="W45" s="49">
        <f>VLOOKUP(A45,'[1]Sheet1'!$A$6:$AV$349,36,FALSE)+VLOOKUP(A45,'[1]Sheet1'!$A$6:$AL$299,38,FALSE)</f>
        <v>0</v>
      </c>
      <c r="X45" s="49">
        <f>VLOOKUP(A45,'[1]Sheet1'!$A$6:$AH$294,33,FALSE)</f>
        <v>0</v>
      </c>
      <c r="Y45" s="49">
        <f>VLOOKUP(A45,'[1]Sheet1'!$A$6:$AH$294,34,FALSE)</f>
        <v>0</v>
      </c>
      <c r="Z45" s="49"/>
      <c r="AA45" s="49">
        <f>VLOOKUP(A45,'[1]Sheet1'!$A$6:$AV$349,43,FALSE)</f>
        <v>0</v>
      </c>
      <c r="AB45" s="49">
        <f>VLOOKUP(A45,'[1]Sheet1'!$A$6:$AV$349,44,FALSE)</f>
        <v>0</v>
      </c>
      <c r="AC45" s="35"/>
      <c r="AD45" s="49">
        <f>VLOOKUP(A45,'[2]Sheet1'!$A$6:$AF$350,31,FALSE)-AF45</f>
        <v>0</v>
      </c>
      <c r="AE45" s="49">
        <f>VLOOKUP(A45,'[2]Sheet1'!$A$6:$AF$350,32,FALSE)-AG45</f>
        <v>0</v>
      </c>
      <c r="AF45" s="49">
        <f>VLOOKUP(A45,'[2]Sheet1'!$A$6:$L$295,11,FALSE)</f>
        <v>0</v>
      </c>
      <c r="AG45" s="49">
        <f>VLOOKUP(A45,'[2]Sheet1'!$A$6:$L$295,12,FALSE)</f>
        <v>0</v>
      </c>
      <c r="AH45" s="49">
        <f>VLOOKUP(A45,'[5]Sheet1'!$A$6:$K$294,10,FALSE)</f>
        <v>0</v>
      </c>
      <c r="AI45" s="49">
        <f>VLOOKUP(A45,'[5]Sheet1'!$A$6:$K$294,11,FALSE)</f>
        <v>0</v>
      </c>
      <c r="AJ45" s="49">
        <f>VLOOKUP(A45,'[4]Sheet1'!$A$6:$I$294,8,FALSE)</f>
        <v>0</v>
      </c>
      <c r="AK45" s="49">
        <f>VLOOKUP(A45,'[4]Sheet1'!$A$6:$I$294,9,FALSE)</f>
        <v>0</v>
      </c>
      <c r="AL45" s="49"/>
      <c r="AM45" s="49"/>
      <c r="AN45" s="49">
        <f>VLOOKUP(A45,'[3]Sheet1'!$A$6:$AA$349,16,FALSE)</f>
        <v>0</v>
      </c>
      <c r="AO45" s="49">
        <f>VLOOKUP(A45,'[3]Sheet1'!$A$6:$AA$349,17,FALSE)</f>
        <v>0</v>
      </c>
      <c r="AP45" s="35"/>
      <c r="AQ45" s="69"/>
      <c r="AR45" s="17"/>
      <c r="AS45" s="18"/>
      <c r="AT45" s="2">
        <f t="shared" si="1"/>
        <v>0</v>
      </c>
    </row>
    <row r="46" spans="1:46" s="2" customFormat="1" ht="19.5" customHeight="1">
      <c r="A46" s="35">
        <v>41</v>
      </c>
      <c r="B46" s="36" t="s">
        <v>93</v>
      </c>
      <c r="C46" s="35" t="s">
        <v>94</v>
      </c>
      <c r="D46" s="35">
        <f>VLOOKUP(A46,'[2]Sheet1'!$A$6:$AG$359,33,FALSE)</f>
        <v>30</v>
      </c>
      <c r="E46" s="35">
        <f>VLOOKUP(A46,'[5]Sheet1'!$A$5:$T$358,20,FALSE)</f>
        <v>20</v>
      </c>
      <c r="F46" s="35">
        <f>VLOOKUP(A46,'[4]Sheet1'!$A$5:$AD$358,30,FALSE)</f>
        <v>30</v>
      </c>
      <c r="G46" s="35">
        <f>VLOOKUP(A46,'[3]Sheet1'!$A$6:$AB$292,28,FALSE)</f>
        <v>10</v>
      </c>
      <c r="H46" s="37">
        <f>VLOOKUP(A46,'[1]Sheet1'!$A$5:$AW$358,49,FALSE)</f>
        <v>0</v>
      </c>
      <c r="I46" s="35">
        <f t="shared" si="3"/>
        <v>90</v>
      </c>
      <c r="J46" s="35">
        <f t="shared" si="4"/>
        <v>65</v>
      </c>
      <c r="K46" s="49">
        <f>VLOOKUP(A46,'[1]Sheet1'!$A$6:$D$294,4,FALSE)</f>
        <v>0</v>
      </c>
      <c r="L46" s="49">
        <f>VLOOKUP(A46,'[1]Sheet1'!$A$6:$AV$349,39,FALSE)</f>
        <v>0</v>
      </c>
      <c r="M46" s="49">
        <f>VLOOKUP(A46,'[1]Sheet1'!$A$6:$AV$349,7,FALSE)</f>
      </c>
      <c r="N46" s="49">
        <f>VLOOKUP(A46,'[1]Sheet1'!$A$6:$AV$349,10,FALSE)</f>
      </c>
      <c r="O46" s="49">
        <f>VLOOKUP(A46,'[1]Sheet1'!$A$6:$AV$349,12,FALSE)</f>
      </c>
      <c r="P46" s="49">
        <f>VLOOKUP(A46,'[1]Sheet1'!$A$6:$AV$349,13,FALSE)</f>
        <v>0</v>
      </c>
      <c r="Q46" s="49">
        <f>VLOOKUP(A46,'[1]Sheet1'!$A$6:$AV$349,14,FALSE)</f>
        <v>0</v>
      </c>
      <c r="R46" s="49">
        <f>VLOOKUP(A46,'[1]Sheet1'!$A$6:$AV$349,23,FALSE)</f>
        <v>0</v>
      </c>
      <c r="S46" s="49">
        <f>VLOOKUP(A46,'[1]Sheet1'!$A$6:$AV$349,24,FALSE)</f>
        <v>0</v>
      </c>
      <c r="T46" s="58">
        <f>VLOOKUP(A46,'[1]Sheet1'!$A$6:$AV$349,45,FALSE)</f>
        <v>0</v>
      </c>
      <c r="U46" s="58">
        <f>VLOOKUP(A46,'[1]Sheet1'!$A$6:$AV$349,46,FALSE)</f>
        <v>0</v>
      </c>
      <c r="V46" s="49">
        <f>VLOOKUP(A46,'[1]Sheet1'!$A$6:$AV$349,35,FALSE)</f>
        <v>0</v>
      </c>
      <c r="W46" s="49">
        <f>VLOOKUP(A46,'[1]Sheet1'!$A$6:$AV$349,36,FALSE)+VLOOKUP(A46,'[1]Sheet1'!$A$6:$AL$299,38,FALSE)</f>
        <v>0</v>
      </c>
      <c r="X46" s="49">
        <f>VLOOKUP(A46,'[1]Sheet1'!$A$6:$AH$294,33,FALSE)</f>
        <v>0</v>
      </c>
      <c r="Y46" s="49">
        <f>VLOOKUP(A46,'[1]Sheet1'!$A$6:$AH$294,34,FALSE)</f>
        <v>0</v>
      </c>
      <c r="Z46" s="49"/>
      <c r="AA46" s="49">
        <f>VLOOKUP(A46,'[1]Sheet1'!$A$6:$AV$349,43,FALSE)</f>
        <v>0</v>
      </c>
      <c r="AB46" s="49">
        <f>VLOOKUP(A46,'[1]Sheet1'!$A$6:$AV$349,44,FALSE)</f>
        <v>0</v>
      </c>
      <c r="AC46" s="35"/>
      <c r="AD46" s="49">
        <f>VLOOKUP(A46,'[2]Sheet1'!$A$6:$AF$350,31,FALSE)-AF46</f>
        <v>0</v>
      </c>
      <c r="AE46" s="49">
        <f>VLOOKUP(A46,'[2]Sheet1'!$A$6:$AF$350,32,FALSE)-AG46</f>
        <v>0</v>
      </c>
      <c r="AF46" s="49">
        <f>VLOOKUP(A46,'[2]Sheet1'!$A$6:$L$295,11,FALSE)</f>
        <v>0</v>
      </c>
      <c r="AG46" s="49">
        <f>VLOOKUP(A46,'[2]Sheet1'!$A$6:$L$295,12,FALSE)</f>
        <v>0</v>
      </c>
      <c r="AH46" s="49">
        <f>VLOOKUP(A46,'[5]Sheet1'!$A$6:$K$294,10,FALSE)</f>
        <v>0</v>
      </c>
      <c r="AI46" s="49">
        <f>VLOOKUP(A46,'[5]Sheet1'!$A$6:$K$294,11,FALSE)</f>
        <v>0</v>
      </c>
      <c r="AJ46" s="49">
        <f>VLOOKUP(A46,'[4]Sheet1'!$A$6:$I$294,8,FALSE)</f>
        <v>0</v>
      </c>
      <c r="AK46" s="49">
        <f>VLOOKUP(A46,'[4]Sheet1'!$A$6:$I$294,9,FALSE)</f>
        <v>0</v>
      </c>
      <c r="AL46" s="49"/>
      <c r="AM46" s="49"/>
      <c r="AN46" s="49">
        <f>VLOOKUP(A46,'[3]Sheet1'!$A$6:$AA$349,16,FALSE)</f>
        <v>0</v>
      </c>
      <c r="AO46" s="49">
        <f>VLOOKUP(A46,'[3]Sheet1'!$A$6:$AA$349,17,FALSE)</f>
        <v>0</v>
      </c>
      <c r="AP46" s="35"/>
      <c r="AQ46" s="69"/>
      <c r="AR46" s="17"/>
      <c r="AS46" s="18"/>
      <c r="AT46" s="2">
        <f t="shared" si="1"/>
        <v>0</v>
      </c>
    </row>
    <row r="47" spans="1:46" s="2" customFormat="1" ht="19.5" customHeight="1">
      <c r="A47" s="35">
        <v>42</v>
      </c>
      <c r="B47" s="36" t="s">
        <v>95</v>
      </c>
      <c r="C47" s="35" t="s">
        <v>94</v>
      </c>
      <c r="D47" s="35">
        <f>VLOOKUP(A47,'[2]Sheet1'!$A$6:$AG$359,33,FALSE)</f>
        <v>30</v>
      </c>
      <c r="E47" s="35">
        <f>VLOOKUP(A47,'[5]Sheet1'!$A$5:$T$358,20,FALSE)</f>
        <v>20</v>
      </c>
      <c r="F47" s="35">
        <f>VLOOKUP(A47,'[4]Sheet1'!$A$5:$AD$358,30,FALSE)</f>
        <v>30</v>
      </c>
      <c r="G47" s="35">
        <f>VLOOKUP(A47,'[3]Sheet1'!$A$6:$AB$292,28,FALSE)</f>
        <v>10</v>
      </c>
      <c r="H47" s="37">
        <f>VLOOKUP(A47,'[1]Sheet1'!$A$5:$AW$358,49,FALSE)</f>
        <v>2</v>
      </c>
      <c r="I47" s="35">
        <f t="shared" si="3"/>
        <v>92</v>
      </c>
      <c r="J47" s="35">
        <f t="shared" si="4"/>
        <v>47</v>
      </c>
      <c r="K47" s="49">
        <f>VLOOKUP(A47,'[1]Sheet1'!$A$6:$D$294,4,FALSE)</f>
        <v>2</v>
      </c>
      <c r="L47" s="49">
        <f>VLOOKUP(A47,'[1]Sheet1'!$A$6:$AV$349,39,FALSE)</f>
        <v>0</v>
      </c>
      <c r="M47" s="49">
        <f>VLOOKUP(A47,'[1]Sheet1'!$A$6:$AV$349,7,FALSE)</f>
      </c>
      <c r="N47" s="49">
        <f>VLOOKUP(A47,'[1]Sheet1'!$A$6:$AV$349,10,FALSE)</f>
      </c>
      <c r="O47" s="49">
        <f>VLOOKUP(A47,'[1]Sheet1'!$A$6:$AV$349,12,FALSE)</f>
      </c>
      <c r="P47" s="49">
        <f>VLOOKUP(A47,'[1]Sheet1'!$A$6:$AV$349,13,FALSE)</f>
        <v>0</v>
      </c>
      <c r="Q47" s="49">
        <f>VLOOKUP(A47,'[1]Sheet1'!$A$6:$AV$349,14,FALSE)</f>
        <v>0</v>
      </c>
      <c r="R47" s="49">
        <f>VLOOKUP(A47,'[1]Sheet1'!$A$6:$AV$349,23,FALSE)</f>
        <v>0</v>
      </c>
      <c r="S47" s="49">
        <f>VLOOKUP(A47,'[1]Sheet1'!$A$6:$AV$349,24,FALSE)</f>
        <v>0</v>
      </c>
      <c r="T47" s="58">
        <f>VLOOKUP(A47,'[1]Sheet1'!$A$6:$AV$349,45,FALSE)</f>
        <v>0</v>
      </c>
      <c r="U47" s="58">
        <f>VLOOKUP(A47,'[1]Sheet1'!$A$6:$AV$349,46,FALSE)</f>
        <v>0</v>
      </c>
      <c r="V47" s="49">
        <f>VLOOKUP(A47,'[1]Sheet1'!$A$6:$AV$349,35,FALSE)</f>
        <v>0</v>
      </c>
      <c r="W47" s="49">
        <f>VLOOKUP(A47,'[1]Sheet1'!$A$6:$AV$349,36,FALSE)+VLOOKUP(A47,'[1]Sheet1'!$A$6:$AL$299,38,FALSE)</f>
        <v>0</v>
      </c>
      <c r="X47" s="49">
        <f>VLOOKUP(A47,'[1]Sheet1'!$A$6:$AH$294,33,FALSE)</f>
        <v>0</v>
      </c>
      <c r="Y47" s="49">
        <f>VLOOKUP(A47,'[1]Sheet1'!$A$6:$AH$294,34,FALSE)</f>
        <v>0</v>
      </c>
      <c r="Z47" s="49"/>
      <c r="AA47" s="49">
        <f>VLOOKUP(A47,'[1]Sheet1'!$A$6:$AV$349,43,FALSE)</f>
        <v>0</v>
      </c>
      <c r="AB47" s="49">
        <f>VLOOKUP(A47,'[1]Sheet1'!$A$6:$AV$349,44,FALSE)</f>
        <v>0</v>
      </c>
      <c r="AC47" s="35"/>
      <c r="AD47" s="49">
        <f>VLOOKUP(A47,'[2]Sheet1'!$A$6:$AF$350,31,FALSE)-AF47</f>
        <v>0</v>
      </c>
      <c r="AE47" s="49">
        <f>VLOOKUP(A47,'[2]Sheet1'!$A$6:$AF$350,32,FALSE)-AG47</f>
        <v>0</v>
      </c>
      <c r="AF47" s="49">
        <f>VLOOKUP(A47,'[2]Sheet1'!$A$6:$L$295,11,FALSE)</f>
        <v>0</v>
      </c>
      <c r="AG47" s="49">
        <f>VLOOKUP(A47,'[2]Sheet1'!$A$6:$L$295,12,FALSE)</f>
        <v>0</v>
      </c>
      <c r="AH47" s="49">
        <f>VLOOKUP(A47,'[5]Sheet1'!$A$6:$K$294,10,FALSE)</f>
        <v>0</v>
      </c>
      <c r="AI47" s="49">
        <f>VLOOKUP(A47,'[5]Sheet1'!$A$6:$K$294,11,FALSE)</f>
        <v>0</v>
      </c>
      <c r="AJ47" s="49">
        <f>VLOOKUP(A47,'[4]Sheet1'!$A$6:$I$294,8,FALSE)</f>
        <v>0</v>
      </c>
      <c r="AK47" s="49">
        <f>VLOOKUP(A47,'[4]Sheet1'!$A$6:$I$294,9,FALSE)</f>
        <v>0</v>
      </c>
      <c r="AL47" s="49"/>
      <c r="AM47" s="49"/>
      <c r="AN47" s="49">
        <f>VLOOKUP(A47,'[3]Sheet1'!$A$6:$AA$349,16,FALSE)</f>
        <v>0</v>
      </c>
      <c r="AO47" s="49">
        <f>VLOOKUP(A47,'[3]Sheet1'!$A$6:$AA$349,17,FALSE)</f>
        <v>0</v>
      </c>
      <c r="AP47" s="35"/>
      <c r="AQ47" s="69"/>
      <c r="AR47" s="17"/>
      <c r="AS47" s="18"/>
      <c r="AT47" s="2">
        <f t="shared" si="1"/>
        <v>0</v>
      </c>
    </row>
    <row r="48" spans="1:46" s="2" customFormat="1" ht="19.5" customHeight="1">
      <c r="A48" s="35">
        <v>43</v>
      </c>
      <c r="B48" s="36" t="s">
        <v>96</v>
      </c>
      <c r="C48" s="35" t="s">
        <v>97</v>
      </c>
      <c r="D48" s="35">
        <f>VLOOKUP(A48,'[2]Sheet1'!$A$6:$AG$359,33,FALSE)</f>
        <v>30</v>
      </c>
      <c r="E48" s="35">
        <f>VLOOKUP(A48,'[5]Sheet1'!$A$5:$T$358,20,FALSE)</f>
        <v>20</v>
      </c>
      <c r="F48" s="35">
        <f>VLOOKUP(A48,'[4]Sheet1'!$A$5:$AD$358,30,FALSE)</f>
        <v>30</v>
      </c>
      <c r="G48" s="35">
        <f>VLOOKUP(A48,'[3]Sheet1'!$A$6:$AB$292,28,FALSE)</f>
        <v>10</v>
      </c>
      <c r="H48" s="37">
        <f>VLOOKUP(A48,'[1]Sheet1'!$A$5:$AW$358,49,FALSE)</f>
        <v>1.5</v>
      </c>
      <c r="I48" s="35">
        <f t="shared" si="3"/>
        <v>91.5</v>
      </c>
      <c r="J48" s="35">
        <f t="shared" si="4"/>
        <v>58</v>
      </c>
      <c r="K48" s="49">
        <f>VLOOKUP(A48,'[1]Sheet1'!$A$6:$D$294,4,FALSE)</f>
        <v>0</v>
      </c>
      <c r="L48" s="49">
        <f>VLOOKUP(A48,'[1]Sheet1'!$A$6:$AV$349,39,FALSE)</f>
        <v>0</v>
      </c>
      <c r="M48" s="49">
        <f>VLOOKUP(A48,'[1]Sheet1'!$A$6:$AV$349,7,FALSE)</f>
      </c>
      <c r="N48" s="49">
        <f>VLOOKUP(A48,'[1]Sheet1'!$A$6:$AV$349,10,FALSE)</f>
      </c>
      <c r="O48" s="49">
        <f>VLOOKUP(A48,'[1]Sheet1'!$A$6:$AV$349,12,FALSE)</f>
      </c>
      <c r="P48" s="49">
        <f>VLOOKUP(A48,'[1]Sheet1'!$A$6:$AV$349,13,FALSE)</f>
        <v>0</v>
      </c>
      <c r="Q48" s="49">
        <f>VLOOKUP(A48,'[1]Sheet1'!$A$6:$AV$349,14,FALSE)</f>
        <v>0</v>
      </c>
      <c r="R48" s="49">
        <f>VLOOKUP(A48,'[1]Sheet1'!$A$6:$AV$349,23,FALSE)</f>
        <v>1</v>
      </c>
      <c r="S48" s="49">
        <f>VLOOKUP(A48,'[1]Sheet1'!$A$6:$AV$349,24,FALSE)</f>
        <v>0.5</v>
      </c>
      <c r="T48" s="58">
        <f>VLOOKUP(A48,'[1]Sheet1'!$A$6:$AV$349,45,FALSE)</f>
        <v>0</v>
      </c>
      <c r="U48" s="58">
        <f>VLOOKUP(A48,'[1]Sheet1'!$A$6:$AV$349,46,FALSE)</f>
        <v>0</v>
      </c>
      <c r="V48" s="49">
        <f>VLOOKUP(A48,'[1]Sheet1'!$A$6:$AV$349,35,FALSE)</f>
        <v>0</v>
      </c>
      <c r="W48" s="49">
        <f>VLOOKUP(A48,'[1]Sheet1'!$A$6:$AV$349,36,FALSE)+VLOOKUP(A48,'[1]Sheet1'!$A$6:$AL$299,38,FALSE)</f>
        <v>0</v>
      </c>
      <c r="X48" s="49">
        <f>VLOOKUP(A48,'[1]Sheet1'!$A$6:$AH$294,33,FALSE)</f>
        <v>0</v>
      </c>
      <c r="Y48" s="49">
        <f>VLOOKUP(A48,'[1]Sheet1'!$A$6:$AH$294,34,FALSE)</f>
        <v>0</v>
      </c>
      <c r="Z48" s="49"/>
      <c r="AA48" s="49">
        <f>VLOOKUP(A48,'[1]Sheet1'!$A$6:$AV$349,43,FALSE)</f>
        <v>1</v>
      </c>
      <c r="AB48" s="49">
        <f>VLOOKUP(A48,'[1]Sheet1'!$A$6:$AV$349,44,FALSE)</f>
        <v>0</v>
      </c>
      <c r="AC48" s="35"/>
      <c r="AD48" s="49">
        <f>VLOOKUP(A48,'[2]Sheet1'!$A$6:$AF$350,31,FALSE)-AF48</f>
        <v>0</v>
      </c>
      <c r="AE48" s="49">
        <f>VLOOKUP(A48,'[2]Sheet1'!$A$6:$AF$350,32,FALSE)-AG48</f>
        <v>0</v>
      </c>
      <c r="AF48" s="49">
        <f>VLOOKUP(A48,'[2]Sheet1'!$A$6:$L$295,11,FALSE)</f>
        <v>0</v>
      </c>
      <c r="AG48" s="49">
        <f>VLOOKUP(A48,'[2]Sheet1'!$A$6:$L$295,12,FALSE)</f>
        <v>0</v>
      </c>
      <c r="AH48" s="49">
        <f>VLOOKUP(A48,'[5]Sheet1'!$A$6:$K$294,10,FALSE)</f>
        <v>0</v>
      </c>
      <c r="AI48" s="49">
        <f>VLOOKUP(A48,'[5]Sheet1'!$A$6:$K$294,11,FALSE)</f>
        <v>0</v>
      </c>
      <c r="AJ48" s="49">
        <f>VLOOKUP(A48,'[4]Sheet1'!$A$6:$I$294,8,FALSE)</f>
        <v>0</v>
      </c>
      <c r="AK48" s="49">
        <f>VLOOKUP(A48,'[4]Sheet1'!$A$6:$I$294,9,FALSE)</f>
        <v>0</v>
      </c>
      <c r="AL48" s="49"/>
      <c r="AM48" s="49"/>
      <c r="AN48" s="49">
        <f>VLOOKUP(A48,'[3]Sheet1'!$A$6:$AA$349,16,FALSE)</f>
        <v>0</v>
      </c>
      <c r="AO48" s="49">
        <f>VLOOKUP(A48,'[3]Sheet1'!$A$6:$AA$349,17,FALSE)</f>
        <v>0</v>
      </c>
      <c r="AP48" s="35"/>
      <c r="AQ48" s="69"/>
      <c r="AR48" s="17"/>
      <c r="AS48" s="18"/>
      <c r="AT48" s="2">
        <f t="shared" si="1"/>
        <v>0</v>
      </c>
    </row>
    <row r="49" spans="1:46" s="2" customFormat="1" ht="19.5" customHeight="1">
      <c r="A49" s="35">
        <v>44</v>
      </c>
      <c r="B49" s="36" t="s">
        <v>98</v>
      </c>
      <c r="C49" s="35" t="s">
        <v>97</v>
      </c>
      <c r="D49" s="35">
        <f>VLOOKUP(A49,'[2]Sheet1'!$A$6:$AG$359,33,FALSE)</f>
        <v>29</v>
      </c>
      <c r="E49" s="35">
        <f>VLOOKUP(A49,'[5]Sheet1'!$A$5:$T$358,20,FALSE)</f>
        <v>20</v>
      </c>
      <c r="F49" s="35">
        <f>VLOOKUP(A49,'[4]Sheet1'!$A$5:$AD$358,30,FALSE)</f>
        <v>30</v>
      </c>
      <c r="G49" s="35">
        <f>VLOOKUP(A49,'[3]Sheet1'!$A$6:$AB$292,28,FALSE)</f>
        <v>10</v>
      </c>
      <c r="H49" s="37">
        <f>VLOOKUP(A49,'[1]Sheet1'!$A$5:$AW$358,49,FALSE)</f>
        <v>3.6</v>
      </c>
      <c r="I49" s="35">
        <f t="shared" si="3"/>
        <v>92.6</v>
      </c>
      <c r="J49" s="35">
        <f t="shared" si="4"/>
        <v>41</v>
      </c>
      <c r="K49" s="49">
        <f>VLOOKUP(A49,'[1]Sheet1'!$A$6:$D$294,4,FALSE)</f>
        <v>0</v>
      </c>
      <c r="L49" s="49">
        <f>VLOOKUP(A49,'[1]Sheet1'!$A$6:$AV$349,39,FALSE)</f>
        <v>0</v>
      </c>
      <c r="M49" s="49">
        <f>VLOOKUP(A49,'[1]Sheet1'!$A$6:$AV$349,7,FALSE)</f>
      </c>
      <c r="N49" s="49" t="str">
        <f>VLOOKUP(A49,'[1]Sheet1'!$A$6:$AV$349,10,FALSE)</f>
        <v>A</v>
      </c>
      <c r="O49" s="49">
        <f>VLOOKUP(A49,'[1]Sheet1'!$A$6:$AV$349,12,FALSE)</f>
        <v>2.5</v>
      </c>
      <c r="P49" s="49">
        <f>VLOOKUP(A49,'[1]Sheet1'!$A$6:$AV$349,13,FALSE)</f>
        <v>0</v>
      </c>
      <c r="Q49" s="49">
        <f>VLOOKUP(A49,'[1]Sheet1'!$A$6:$AV$349,14,FALSE)</f>
        <v>0</v>
      </c>
      <c r="R49" s="49">
        <f>VLOOKUP(A49,'[1]Sheet1'!$A$6:$AV$349,23,FALSE)</f>
        <v>1</v>
      </c>
      <c r="S49" s="49">
        <f>VLOOKUP(A49,'[1]Sheet1'!$A$6:$AV$349,24,FALSE)</f>
        <v>0.1</v>
      </c>
      <c r="T49" s="58">
        <f>VLOOKUP(A49,'[1]Sheet1'!$A$6:$AV$349,45,FALSE)</f>
        <v>0</v>
      </c>
      <c r="U49" s="58">
        <f>VLOOKUP(A49,'[1]Sheet1'!$A$6:$AV$349,46,FALSE)</f>
        <v>0</v>
      </c>
      <c r="V49" s="49">
        <f>VLOOKUP(A49,'[1]Sheet1'!$A$6:$AV$349,35,FALSE)</f>
        <v>0</v>
      </c>
      <c r="W49" s="49">
        <f>VLOOKUP(A49,'[1]Sheet1'!$A$6:$AV$349,36,FALSE)+VLOOKUP(A49,'[1]Sheet1'!$A$6:$AL$299,38,FALSE)</f>
        <v>0</v>
      </c>
      <c r="X49" s="49">
        <f>VLOOKUP(A49,'[1]Sheet1'!$A$6:$AH$294,33,FALSE)</f>
        <v>0</v>
      </c>
      <c r="Y49" s="49">
        <f>VLOOKUP(A49,'[1]Sheet1'!$A$6:$AH$294,34,FALSE)</f>
        <v>0</v>
      </c>
      <c r="Z49" s="49"/>
      <c r="AA49" s="49">
        <f>VLOOKUP(A49,'[1]Sheet1'!$A$6:$AV$349,43,FALSE)</f>
        <v>1</v>
      </c>
      <c r="AB49" s="49">
        <f>VLOOKUP(A49,'[1]Sheet1'!$A$6:$AV$349,44,FALSE)</f>
        <v>0</v>
      </c>
      <c r="AC49" s="35"/>
      <c r="AD49" s="49">
        <f>VLOOKUP(A49,'[2]Sheet1'!$A$6:$AF$350,31,FALSE)-AF49</f>
        <v>0</v>
      </c>
      <c r="AE49" s="49">
        <f>VLOOKUP(A49,'[2]Sheet1'!$A$6:$AF$350,32,FALSE)-AG49</f>
        <v>0</v>
      </c>
      <c r="AF49" s="49">
        <f>VLOOKUP(A49,'[2]Sheet1'!$A$6:$L$295,11,FALSE)</f>
        <v>1</v>
      </c>
      <c r="AG49" s="49">
        <f>VLOOKUP(A49,'[2]Sheet1'!$A$6:$L$295,12,FALSE)</f>
        <v>1</v>
      </c>
      <c r="AH49" s="49">
        <f>VLOOKUP(A49,'[5]Sheet1'!$A$6:$K$294,10,FALSE)</f>
        <v>0</v>
      </c>
      <c r="AI49" s="49">
        <f>VLOOKUP(A49,'[5]Sheet1'!$A$6:$K$294,11,FALSE)</f>
        <v>0</v>
      </c>
      <c r="AJ49" s="49">
        <f>VLOOKUP(A49,'[4]Sheet1'!$A$6:$I$294,8,FALSE)</f>
        <v>0</v>
      </c>
      <c r="AK49" s="49">
        <f>VLOOKUP(A49,'[4]Sheet1'!$A$6:$I$294,9,FALSE)</f>
        <v>0</v>
      </c>
      <c r="AL49" s="49"/>
      <c r="AM49" s="49"/>
      <c r="AN49" s="49">
        <f>VLOOKUP(A49,'[3]Sheet1'!$A$6:$AA$349,16,FALSE)</f>
        <v>0</v>
      </c>
      <c r="AO49" s="49">
        <f>VLOOKUP(A49,'[3]Sheet1'!$A$6:$AA$349,17,FALSE)</f>
        <v>0</v>
      </c>
      <c r="AP49" s="35"/>
      <c r="AQ49" s="69"/>
      <c r="AR49" s="17"/>
      <c r="AS49" s="18"/>
      <c r="AT49" s="2">
        <f t="shared" si="1"/>
        <v>0</v>
      </c>
    </row>
    <row r="50" spans="1:46" s="2" customFormat="1" ht="19.5" customHeight="1">
      <c r="A50" s="35">
        <v>45</v>
      </c>
      <c r="B50" s="36" t="s">
        <v>99</v>
      </c>
      <c r="C50" s="35" t="s">
        <v>97</v>
      </c>
      <c r="D50" s="35">
        <f>VLOOKUP(A50,'[2]Sheet1'!$A$6:$AG$359,33,FALSE)</f>
        <v>25.5</v>
      </c>
      <c r="E50" s="35">
        <f>VLOOKUP(A50,'[5]Sheet1'!$A$5:$T$358,20,FALSE)</f>
        <v>20</v>
      </c>
      <c r="F50" s="35">
        <f>VLOOKUP(A50,'[4]Sheet1'!$A$5:$AD$358,30,FALSE)</f>
        <v>30</v>
      </c>
      <c r="G50" s="35">
        <f>VLOOKUP(A50,'[3]Sheet1'!$A$6:$AB$292,28,FALSE)</f>
        <v>10</v>
      </c>
      <c r="H50" s="37">
        <f>VLOOKUP(A50,'[1]Sheet1'!$A$5:$AW$358,49,FALSE)</f>
        <v>0</v>
      </c>
      <c r="I50" s="35">
        <f t="shared" si="3"/>
        <v>85.5</v>
      </c>
      <c r="J50" s="35">
        <f t="shared" si="4"/>
        <v>87</v>
      </c>
      <c r="K50" s="49">
        <f>VLOOKUP(A50,'[1]Sheet1'!$A$6:$D$294,4,FALSE)</f>
        <v>0</v>
      </c>
      <c r="L50" s="49">
        <f>VLOOKUP(A50,'[1]Sheet1'!$A$6:$AV$349,39,FALSE)</f>
        <v>0</v>
      </c>
      <c r="M50" s="49">
        <f>VLOOKUP(A50,'[1]Sheet1'!$A$6:$AV$349,7,FALSE)</f>
      </c>
      <c r="N50" s="49">
        <f>VLOOKUP(A50,'[1]Sheet1'!$A$6:$AV$349,10,FALSE)</f>
      </c>
      <c r="O50" s="49">
        <f>VLOOKUP(A50,'[1]Sheet1'!$A$6:$AV$349,12,FALSE)</f>
      </c>
      <c r="P50" s="49">
        <f>VLOOKUP(A50,'[1]Sheet1'!$A$6:$AV$349,13,FALSE)</f>
        <v>0</v>
      </c>
      <c r="Q50" s="49">
        <f>VLOOKUP(A50,'[1]Sheet1'!$A$6:$AV$349,14,FALSE)</f>
        <v>0</v>
      </c>
      <c r="R50" s="49">
        <f>VLOOKUP(A50,'[1]Sheet1'!$A$6:$AV$349,23,FALSE)</f>
        <v>0</v>
      </c>
      <c r="S50" s="49">
        <f>VLOOKUP(A50,'[1]Sheet1'!$A$6:$AV$349,24,FALSE)</f>
        <v>0</v>
      </c>
      <c r="T50" s="58">
        <f>VLOOKUP(A50,'[1]Sheet1'!$A$6:$AV$349,45,FALSE)</f>
        <v>0</v>
      </c>
      <c r="U50" s="58">
        <f>VLOOKUP(A50,'[1]Sheet1'!$A$6:$AV$349,46,FALSE)</f>
        <v>0</v>
      </c>
      <c r="V50" s="49">
        <f>VLOOKUP(A50,'[1]Sheet1'!$A$6:$AV$349,35,FALSE)</f>
        <v>0</v>
      </c>
      <c r="W50" s="49">
        <f>VLOOKUP(A50,'[1]Sheet1'!$A$6:$AV$349,36,FALSE)+VLOOKUP(A50,'[1]Sheet1'!$A$6:$AL$299,38,FALSE)</f>
        <v>0</v>
      </c>
      <c r="X50" s="49">
        <f>VLOOKUP(A50,'[1]Sheet1'!$A$6:$AH$294,33,FALSE)</f>
        <v>0</v>
      </c>
      <c r="Y50" s="49">
        <f>VLOOKUP(A50,'[1]Sheet1'!$A$6:$AH$294,34,FALSE)</f>
        <v>0</v>
      </c>
      <c r="Z50" s="49"/>
      <c r="AA50" s="49">
        <f>VLOOKUP(A50,'[1]Sheet1'!$A$6:$AV$349,43,FALSE)</f>
        <v>0</v>
      </c>
      <c r="AB50" s="49">
        <f>VLOOKUP(A50,'[1]Sheet1'!$A$6:$AV$349,44,FALSE)</f>
        <v>0</v>
      </c>
      <c r="AC50" s="35"/>
      <c r="AD50" s="49">
        <f>VLOOKUP(A50,'[2]Sheet1'!$A$6:$AF$350,31,FALSE)-AF50</f>
        <v>3</v>
      </c>
      <c r="AE50" s="49">
        <f>VLOOKUP(A50,'[2]Sheet1'!$A$6:$AF$350,32,FALSE)-AG50</f>
        <v>4.5</v>
      </c>
      <c r="AF50" s="49">
        <f>VLOOKUP(A50,'[2]Sheet1'!$A$6:$L$295,11,FALSE)</f>
        <v>0</v>
      </c>
      <c r="AG50" s="49">
        <f>VLOOKUP(A50,'[2]Sheet1'!$A$6:$L$295,12,FALSE)</f>
        <v>0</v>
      </c>
      <c r="AH50" s="49">
        <f>VLOOKUP(A50,'[5]Sheet1'!$A$6:$K$294,10,FALSE)</f>
        <v>0</v>
      </c>
      <c r="AI50" s="49">
        <f>VLOOKUP(A50,'[5]Sheet1'!$A$6:$K$294,11,FALSE)</f>
        <v>0</v>
      </c>
      <c r="AJ50" s="49">
        <f>VLOOKUP(A50,'[4]Sheet1'!$A$6:$I$294,8,FALSE)</f>
        <v>0</v>
      </c>
      <c r="AK50" s="49">
        <f>VLOOKUP(A50,'[4]Sheet1'!$A$6:$I$294,9,FALSE)</f>
        <v>0</v>
      </c>
      <c r="AL50" s="49"/>
      <c r="AM50" s="49"/>
      <c r="AN50" s="49">
        <f>VLOOKUP(A50,'[3]Sheet1'!$A$6:$AA$349,16,FALSE)</f>
        <v>0</v>
      </c>
      <c r="AO50" s="49">
        <f>VLOOKUP(A50,'[3]Sheet1'!$A$6:$AA$349,17,FALSE)</f>
        <v>0</v>
      </c>
      <c r="AP50" s="35"/>
      <c r="AQ50" s="69"/>
      <c r="AR50" s="17"/>
      <c r="AS50" s="18"/>
      <c r="AT50" s="2">
        <f t="shared" si="1"/>
        <v>0</v>
      </c>
    </row>
    <row r="51" spans="1:46" s="2" customFormat="1" ht="19.5" customHeight="1">
      <c r="A51" s="35">
        <v>46</v>
      </c>
      <c r="B51" s="36" t="s">
        <v>100</v>
      </c>
      <c r="C51" s="35" t="s">
        <v>97</v>
      </c>
      <c r="D51" s="35">
        <f>VLOOKUP(A51,'[2]Sheet1'!$A$6:$AG$359,33,FALSE)</f>
        <v>21</v>
      </c>
      <c r="E51" s="35">
        <f>VLOOKUP(A51,'[5]Sheet1'!$A$5:$T$358,20,FALSE)</f>
        <v>20</v>
      </c>
      <c r="F51" s="35">
        <f>VLOOKUP(A51,'[4]Sheet1'!$A$5:$AD$358,30,FALSE)</f>
        <v>30</v>
      </c>
      <c r="G51" s="35">
        <f>VLOOKUP(A51,'[3]Sheet1'!$A$6:$AB$292,28,FALSE)</f>
        <v>10</v>
      </c>
      <c r="H51" s="37">
        <f>VLOOKUP(A51,'[1]Sheet1'!$A$5:$AW$358,49,FALSE)</f>
        <v>0</v>
      </c>
      <c r="I51" s="35">
        <f t="shared" si="3"/>
        <v>81</v>
      </c>
      <c r="J51" s="35">
        <f t="shared" si="4"/>
        <v>89</v>
      </c>
      <c r="K51" s="49">
        <f>VLOOKUP(A51,'[1]Sheet1'!$A$6:$D$294,4,FALSE)</f>
        <v>0</v>
      </c>
      <c r="L51" s="49">
        <f>VLOOKUP(A51,'[1]Sheet1'!$A$6:$AV$349,39,FALSE)</f>
        <v>0</v>
      </c>
      <c r="M51" s="49">
        <f>VLOOKUP(A51,'[1]Sheet1'!$A$6:$AV$349,7,FALSE)</f>
      </c>
      <c r="N51" s="49">
        <f>VLOOKUP(A51,'[1]Sheet1'!$A$6:$AV$349,10,FALSE)</f>
      </c>
      <c r="O51" s="49">
        <f>VLOOKUP(A51,'[1]Sheet1'!$A$6:$AV$349,12,FALSE)</f>
      </c>
      <c r="P51" s="49">
        <f>VLOOKUP(A51,'[1]Sheet1'!$A$6:$AV$349,13,FALSE)</f>
        <v>0</v>
      </c>
      <c r="Q51" s="49">
        <f>VLOOKUP(A51,'[1]Sheet1'!$A$6:$AV$349,14,FALSE)</f>
        <v>0</v>
      </c>
      <c r="R51" s="49">
        <f>VLOOKUP(A51,'[1]Sheet1'!$A$6:$AV$349,23,FALSE)</f>
        <v>0</v>
      </c>
      <c r="S51" s="49">
        <f>VLOOKUP(A51,'[1]Sheet1'!$A$6:$AV$349,24,FALSE)</f>
        <v>0</v>
      </c>
      <c r="T51" s="58">
        <f>VLOOKUP(A51,'[1]Sheet1'!$A$6:$AV$349,45,FALSE)</f>
        <v>0</v>
      </c>
      <c r="U51" s="58">
        <f>VLOOKUP(A51,'[1]Sheet1'!$A$6:$AV$349,46,FALSE)</f>
        <v>0</v>
      </c>
      <c r="V51" s="49">
        <f>VLOOKUP(A51,'[1]Sheet1'!$A$6:$AV$349,35,FALSE)</f>
        <v>0</v>
      </c>
      <c r="W51" s="49">
        <f>VLOOKUP(A51,'[1]Sheet1'!$A$6:$AV$349,36,FALSE)+VLOOKUP(A51,'[1]Sheet1'!$A$6:$AL$299,38,FALSE)</f>
        <v>0</v>
      </c>
      <c r="X51" s="49">
        <f>VLOOKUP(A51,'[1]Sheet1'!$A$6:$AH$294,33,FALSE)</f>
        <v>0</v>
      </c>
      <c r="Y51" s="49">
        <f>VLOOKUP(A51,'[1]Sheet1'!$A$6:$AH$294,34,FALSE)</f>
        <v>0</v>
      </c>
      <c r="Z51" s="49"/>
      <c r="AA51" s="49">
        <f>VLOOKUP(A51,'[1]Sheet1'!$A$6:$AV$349,43,FALSE)</f>
        <v>0</v>
      </c>
      <c r="AB51" s="49">
        <f>VLOOKUP(A51,'[1]Sheet1'!$A$6:$AV$349,44,FALSE)</f>
        <v>0</v>
      </c>
      <c r="AC51" s="35"/>
      <c r="AD51" s="49">
        <f>VLOOKUP(A51,'[2]Sheet1'!$A$6:$AF$350,31,FALSE)-AF51</f>
        <v>3</v>
      </c>
      <c r="AE51" s="49">
        <f>VLOOKUP(A51,'[2]Sheet1'!$A$6:$AF$350,32,FALSE)-AG51</f>
        <v>9</v>
      </c>
      <c r="AF51" s="49">
        <f>VLOOKUP(A51,'[2]Sheet1'!$A$6:$L$295,11,FALSE)</f>
        <v>0</v>
      </c>
      <c r="AG51" s="49">
        <f>VLOOKUP(A51,'[2]Sheet1'!$A$6:$L$295,12,FALSE)</f>
        <v>0</v>
      </c>
      <c r="AH51" s="49">
        <f>VLOOKUP(A51,'[5]Sheet1'!$A$6:$K$294,10,FALSE)</f>
        <v>0</v>
      </c>
      <c r="AI51" s="49">
        <f>VLOOKUP(A51,'[5]Sheet1'!$A$6:$K$294,11,FALSE)</f>
        <v>0</v>
      </c>
      <c r="AJ51" s="49">
        <f>VLOOKUP(A51,'[4]Sheet1'!$A$6:$I$294,8,FALSE)</f>
        <v>0</v>
      </c>
      <c r="AK51" s="49">
        <f>VLOOKUP(A51,'[4]Sheet1'!$A$6:$I$294,9,FALSE)</f>
        <v>0</v>
      </c>
      <c r="AL51" s="49"/>
      <c r="AM51" s="49"/>
      <c r="AN51" s="49">
        <f>VLOOKUP(A51,'[3]Sheet1'!$A$6:$AA$349,16,FALSE)</f>
        <v>0</v>
      </c>
      <c r="AO51" s="49">
        <f>VLOOKUP(A51,'[3]Sheet1'!$A$6:$AA$349,17,FALSE)</f>
        <v>0</v>
      </c>
      <c r="AP51" s="35"/>
      <c r="AQ51" s="69"/>
      <c r="AR51" s="17"/>
      <c r="AS51" s="18"/>
      <c r="AT51" s="2">
        <f t="shared" si="1"/>
        <v>0</v>
      </c>
    </row>
    <row r="52" spans="1:46" s="2" customFormat="1" ht="19.5" customHeight="1">
      <c r="A52" s="35">
        <v>47</v>
      </c>
      <c r="B52" s="36" t="s">
        <v>101</v>
      </c>
      <c r="C52" s="35" t="s">
        <v>97</v>
      </c>
      <c r="D52" s="35">
        <f>VLOOKUP(A52,'[2]Sheet1'!$A$6:$AG$359,33,FALSE)</f>
        <v>30</v>
      </c>
      <c r="E52" s="35">
        <f>VLOOKUP(A52,'[5]Sheet1'!$A$5:$T$358,20,FALSE)</f>
        <v>20</v>
      </c>
      <c r="F52" s="35">
        <f>VLOOKUP(A52,'[4]Sheet1'!$A$5:$AD$358,30,FALSE)</f>
        <v>30</v>
      </c>
      <c r="G52" s="35">
        <f>VLOOKUP(A52,'[3]Sheet1'!$A$6:$AB$292,28,FALSE)</f>
        <v>10</v>
      </c>
      <c r="H52" s="37">
        <f>VLOOKUP(A52,'[1]Sheet1'!$A$5:$AW$358,49,FALSE)</f>
        <v>4</v>
      </c>
      <c r="I52" s="35">
        <f t="shared" si="3"/>
        <v>94</v>
      </c>
      <c r="J52" s="35">
        <f t="shared" si="4"/>
        <v>30</v>
      </c>
      <c r="K52" s="49">
        <f>VLOOKUP(A52,'[1]Sheet1'!$A$6:$D$294,4,FALSE)</f>
        <v>2</v>
      </c>
      <c r="L52" s="49">
        <f>VLOOKUP(A52,'[1]Sheet1'!$A$6:$AV$349,39,FALSE)</f>
        <v>0</v>
      </c>
      <c r="M52" s="49" t="str">
        <f>VLOOKUP(A52,'[1]Sheet1'!$A$6:$AV$349,7,FALSE)</f>
        <v>A</v>
      </c>
      <c r="N52" s="49">
        <f>VLOOKUP(A52,'[1]Sheet1'!$A$6:$AV$349,10,FALSE)</f>
      </c>
      <c r="O52" s="49">
        <f>VLOOKUP(A52,'[1]Sheet1'!$A$6:$AV$349,12,FALSE)</f>
        <v>2</v>
      </c>
      <c r="P52" s="49">
        <f>VLOOKUP(A52,'[1]Sheet1'!$A$6:$AV$349,13,FALSE)</f>
        <v>0</v>
      </c>
      <c r="Q52" s="49">
        <f>VLOOKUP(A52,'[1]Sheet1'!$A$6:$AV$349,14,FALSE)</f>
        <v>0</v>
      </c>
      <c r="R52" s="49">
        <f>VLOOKUP(A52,'[1]Sheet1'!$A$6:$AV$349,23,FALSE)</f>
        <v>0</v>
      </c>
      <c r="S52" s="49">
        <f>VLOOKUP(A52,'[1]Sheet1'!$A$6:$AV$349,24,FALSE)</f>
        <v>0</v>
      </c>
      <c r="T52" s="58">
        <f>VLOOKUP(A52,'[1]Sheet1'!$A$6:$AV$349,45,FALSE)</f>
        <v>0</v>
      </c>
      <c r="U52" s="58">
        <f>VLOOKUP(A52,'[1]Sheet1'!$A$6:$AV$349,46,FALSE)</f>
        <v>0</v>
      </c>
      <c r="V52" s="49">
        <f>VLOOKUP(A52,'[1]Sheet1'!$A$6:$AV$349,35,FALSE)</f>
        <v>0</v>
      </c>
      <c r="W52" s="49">
        <f>VLOOKUP(A52,'[1]Sheet1'!$A$6:$AV$349,36,FALSE)+VLOOKUP(A52,'[1]Sheet1'!$A$6:$AL$299,38,FALSE)</f>
        <v>0</v>
      </c>
      <c r="X52" s="49">
        <f>VLOOKUP(A52,'[1]Sheet1'!$A$6:$AH$294,33,FALSE)</f>
        <v>0</v>
      </c>
      <c r="Y52" s="49">
        <f>VLOOKUP(A52,'[1]Sheet1'!$A$6:$AH$294,34,FALSE)</f>
        <v>0</v>
      </c>
      <c r="Z52" s="49"/>
      <c r="AA52" s="49">
        <f>VLOOKUP(A52,'[1]Sheet1'!$A$6:$AV$349,43,FALSE)</f>
        <v>0</v>
      </c>
      <c r="AB52" s="49">
        <f>VLOOKUP(A52,'[1]Sheet1'!$A$6:$AV$349,44,FALSE)</f>
        <v>0</v>
      </c>
      <c r="AC52" s="35"/>
      <c r="AD52" s="49">
        <f>VLOOKUP(A52,'[2]Sheet1'!$A$6:$AF$350,31,FALSE)-AF52</f>
        <v>0</v>
      </c>
      <c r="AE52" s="49">
        <f>VLOOKUP(A52,'[2]Sheet1'!$A$6:$AF$350,32,FALSE)-AG52</f>
        <v>0</v>
      </c>
      <c r="AF52" s="49">
        <f>VLOOKUP(A52,'[2]Sheet1'!$A$6:$L$295,11,FALSE)</f>
        <v>0</v>
      </c>
      <c r="AG52" s="49">
        <f>VLOOKUP(A52,'[2]Sheet1'!$A$6:$L$295,12,FALSE)</f>
        <v>0</v>
      </c>
      <c r="AH52" s="49">
        <f>VLOOKUP(A52,'[5]Sheet1'!$A$6:$K$294,10,FALSE)</f>
        <v>0</v>
      </c>
      <c r="AI52" s="49">
        <f>VLOOKUP(A52,'[5]Sheet1'!$A$6:$K$294,11,FALSE)</f>
        <v>0</v>
      </c>
      <c r="AJ52" s="49">
        <f>VLOOKUP(A52,'[4]Sheet1'!$A$6:$I$294,8,FALSE)</f>
        <v>0</v>
      </c>
      <c r="AK52" s="49">
        <f>VLOOKUP(A52,'[4]Sheet1'!$A$6:$I$294,9,FALSE)</f>
        <v>0</v>
      </c>
      <c r="AL52" s="49"/>
      <c r="AM52" s="49"/>
      <c r="AN52" s="49">
        <f>VLOOKUP(A52,'[3]Sheet1'!$A$6:$AA$349,16,FALSE)</f>
        <v>0</v>
      </c>
      <c r="AO52" s="49">
        <f>VLOOKUP(A52,'[3]Sheet1'!$A$6:$AA$349,17,FALSE)</f>
        <v>0</v>
      </c>
      <c r="AP52" s="35"/>
      <c r="AQ52" s="69"/>
      <c r="AR52" s="17"/>
      <c r="AS52" s="18"/>
      <c r="AT52" s="2">
        <f t="shared" si="1"/>
        <v>0</v>
      </c>
    </row>
    <row r="53" spans="1:46" s="2" customFormat="1" ht="19.5" customHeight="1">
      <c r="A53" s="35">
        <v>48</v>
      </c>
      <c r="B53" s="36" t="s">
        <v>102</v>
      </c>
      <c r="C53" s="35" t="s">
        <v>97</v>
      </c>
      <c r="D53" s="35">
        <f>VLOOKUP(A53,'[2]Sheet1'!$A$6:$AG$359,33,FALSE)</f>
        <v>28</v>
      </c>
      <c r="E53" s="35">
        <f>VLOOKUP(A53,'[5]Sheet1'!$A$5:$T$358,20,FALSE)</f>
        <v>20</v>
      </c>
      <c r="F53" s="35">
        <f>VLOOKUP(A53,'[4]Sheet1'!$A$5:$AD$358,30,FALSE)</f>
        <v>30</v>
      </c>
      <c r="G53" s="35">
        <f>VLOOKUP(A53,'[3]Sheet1'!$A$6:$AB$292,28,FALSE)</f>
        <v>10</v>
      </c>
      <c r="H53" s="37">
        <f>VLOOKUP(A53,'[1]Sheet1'!$A$5:$AW$358,49,FALSE)</f>
        <v>4</v>
      </c>
      <c r="I53" s="35">
        <f t="shared" si="3"/>
        <v>92</v>
      </c>
      <c r="J53" s="35">
        <f t="shared" si="4"/>
        <v>47</v>
      </c>
      <c r="K53" s="49">
        <f>VLOOKUP(A53,'[1]Sheet1'!$A$6:$D$294,4,FALSE)</f>
        <v>2</v>
      </c>
      <c r="L53" s="49">
        <f>VLOOKUP(A53,'[1]Sheet1'!$A$6:$AV$349,39,FALSE)</f>
        <v>0</v>
      </c>
      <c r="M53" s="49" t="str">
        <f>VLOOKUP(A53,'[1]Sheet1'!$A$6:$AV$349,7,FALSE)</f>
        <v>A</v>
      </c>
      <c r="N53" s="49">
        <f>VLOOKUP(A53,'[1]Sheet1'!$A$6:$AV$349,10,FALSE)</f>
      </c>
      <c r="O53" s="49">
        <f>VLOOKUP(A53,'[1]Sheet1'!$A$6:$AV$349,12,FALSE)</f>
        <v>2</v>
      </c>
      <c r="P53" s="49">
        <f>VLOOKUP(A53,'[1]Sheet1'!$A$6:$AV$349,13,FALSE)</f>
        <v>0</v>
      </c>
      <c r="Q53" s="49">
        <f>VLOOKUP(A53,'[1]Sheet1'!$A$6:$AV$349,14,FALSE)</f>
        <v>0</v>
      </c>
      <c r="R53" s="49">
        <f>VLOOKUP(A53,'[1]Sheet1'!$A$6:$AV$349,23,FALSE)</f>
        <v>0</v>
      </c>
      <c r="S53" s="49">
        <f>VLOOKUP(A53,'[1]Sheet1'!$A$6:$AV$349,24,FALSE)</f>
        <v>0</v>
      </c>
      <c r="T53" s="58">
        <f>VLOOKUP(A53,'[1]Sheet1'!$A$6:$AV$349,45,FALSE)</f>
        <v>0</v>
      </c>
      <c r="U53" s="58">
        <f>VLOOKUP(A53,'[1]Sheet1'!$A$6:$AV$349,46,FALSE)</f>
        <v>0</v>
      </c>
      <c r="V53" s="49">
        <f>VLOOKUP(A53,'[1]Sheet1'!$A$6:$AV$349,35,FALSE)</f>
        <v>0</v>
      </c>
      <c r="W53" s="49">
        <f>VLOOKUP(A53,'[1]Sheet1'!$A$6:$AV$349,36,FALSE)+VLOOKUP(A53,'[1]Sheet1'!$A$6:$AL$299,38,FALSE)</f>
        <v>0</v>
      </c>
      <c r="X53" s="49">
        <f>VLOOKUP(A53,'[1]Sheet1'!$A$6:$AH$294,33,FALSE)</f>
        <v>0</v>
      </c>
      <c r="Y53" s="49">
        <f>VLOOKUP(A53,'[1]Sheet1'!$A$6:$AH$294,34,FALSE)</f>
        <v>0</v>
      </c>
      <c r="Z53" s="49"/>
      <c r="AA53" s="49">
        <f>VLOOKUP(A53,'[1]Sheet1'!$A$6:$AV$349,43,FALSE)</f>
        <v>0</v>
      </c>
      <c r="AB53" s="49">
        <f>VLOOKUP(A53,'[1]Sheet1'!$A$6:$AV$349,44,FALSE)</f>
        <v>0</v>
      </c>
      <c r="AC53" s="35"/>
      <c r="AD53" s="49">
        <f>VLOOKUP(A53,'[2]Sheet1'!$A$6:$AF$350,31,FALSE)-AF53</f>
        <v>1</v>
      </c>
      <c r="AE53" s="49">
        <f>VLOOKUP(A53,'[2]Sheet1'!$A$6:$AF$350,32,FALSE)-AG53</f>
        <v>2</v>
      </c>
      <c r="AF53" s="49">
        <f>VLOOKUP(A53,'[2]Sheet1'!$A$6:$L$295,11,FALSE)</f>
        <v>0</v>
      </c>
      <c r="AG53" s="49">
        <f>VLOOKUP(A53,'[2]Sheet1'!$A$6:$L$295,12,FALSE)</f>
        <v>0</v>
      </c>
      <c r="AH53" s="49">
        <f>VLOOKUP(A53,'[5]Sheet1'!$A$6:$K$294,10,FALSE)</f>
        <v>0</v>
      </c>
      <c r="AI53" s="49">
        <f>VLOOKUP(A53,'[5]Sheet1'!$A$6:$K$294,11,FALSE)</f>
        <v>0</v>
      </c>
      <c r="AJ53" s="49">
        <f>VLOOKUP(A53,'[4]Sheet1'!$A$6:$I$294,8,FALSE)</f>
        <v>0</v>
      </c>
      <c r="AK53" s="49">
        <f>VLOOKUP(A53,'[4]Sheet1'!$A$6:$I$294,9,FALSE)</f>
        <v>0</v>
      </c>
      <c r="AL53" s="49"/>
      <c r="AM53" s="49"/>
      <c r="AN53" s="49">
        <f>VLOOKUP(A53,'[3]Sheet1'!$A$6:$AA$349,16,FALSE)</f>
        <v>0</v>
      </c>
      <c r="AO53" s="49">
        <f>VLOOKUP(A53,'[3]Sheet1'!$A$6:$AA$349,17,FALSE)</f>
        <v>0</v>
      </c>
      <c r="AP53" s="35"/>
      <c r="AQ53" s="69"/>
      <c r="AR53" s="17"/>
      <c r="AS53" s="18"/>
      <c r="AT53" s="2">
        <f t="shared" si="1"/>
        <v>0</v>
      </c>
    </row>
    <row r="54" spans="1:46" s="2" customFormat="1" ht="19.5" customHeight="1">
      <c r="A54" s="35">
        <v>49</v>
      </c>
      <c r="B54" s="36" t="s">
        <v>103</v>
      </c>
      <c r="C54" s="35" t="s">
        <v>97</v>
      </c>
      <c r="D54" s="35">
        <f>VLOOKUP(A54,'[2]Sheet1'!$A$6:$AG$359,33,FALSE)</f>
        <v>30</v>
      </c>
      <c r="E54" s="35">
        <f>VLOOKUP(A54,'[5]Sheet1'!$A$5:$T$358,20,FALSE)</f>
        <v>20</v>
      </c>
      <c r="F54" s="35">
        <f>VLOOKUP(A54,'[4]Sheet1'!$A$5:$AD$358,30,FALSE)</f>
        <v>30</v>
      </c>
      <c r="G54" s="35">
        <f>VLOOKUP(A54,'[3]Sheet1'!$A$6:$AB$292,28,FALSE)</f>
        <v>10</v>
      </c>
      <c r="H54" s="37">
        <f>VLOOKUP(A54,'[1]Sheet1'!$A$5:$AW$358,49,FALSE)</f>
        <v>4</v>
      </c>
      <c r="I54" s="35">
        <f t="shared" si="3"/>
        <v>94</v>
      </c>
      <c r="J54" s="35">
        <f t="shared" si="4"/>
        <v>30</v>
      </c>
      <c r="K54" s="49">
        <f>VLOOKUP(A54,'[1]Sheet1'!$A$6:$D$294,4,FALSE)</f>
        <v>2</v>
      </c>
      <c r="L54" s="49">
        <f>VLOOKUP(A54,'[1]Sheet1'!$A$6:$AV$349,39,FALSE)</f>
        <v>0</v>
      </c>
      <c r="M54" s="49" t="str">
        <f>VLOOKUP(A54,'[1]Sheet1'!$A$6:$AV$349,7,FALSE)</f>
        <v>A</v>
      </c>
      <c r="N54" s="49">
        <f>VLOOKUP(A54,'[1]Sheet1'!$A$6:$AV$349,10,FALSE)</f>
      </c>
      <c r="O54" s="49">
        <f>VLOOKUP(A54,'[1]Sheet1'!$A$6:$AV$349,12,FALSE)</f>
        <v>2</v>
      </c>
      <c r="P54" s="49">
        <f>VLOOKUP(A54,'[1]Sheet1'!$A$6:$AV$349,13,FALSE)</f>
        <v>0</v>
      </c>
      <c r="Q54" s="49">
        <f>VLOOKUP(A54,'[1]Sheet1'!$A$6:$AV$349,14,FALSE)</f>
        <v>0</v>
      </c>
      <c r="R54" s="49">
        <f>VLOOKUP(A54,'[1]Sheet1'!$A$6:$AV$349,23,FALSE)</f>
        <v>0</v>
      </c>
      <c r="S54" s="49">
        <f>VLOOKUP(A54,'[1]Sheet1'!$A$6:$AV$349,24,FALSE)</f>
        <v>0</v>
      </c>
      <c r="T54" s="58">
        <f>VLOOKUP(A54,'[1]Sheet1'!$A$6:$AV$349,45,FALSE)</f>
        <v>0</v>
      </c>
      <c r="U54" s="58">
        <f>VLOOKUP(A54,'[1]Sheet1'!$A$6:$AV$349,46,FALSE)</f>
        <v>0</v>
      </c>
      <c r="V54" s="49">
        <f>VLOOKUP(A54,'[1]Sheet1'!$A$6:$AV$349,35,FALSE)</f>
        <v>0</v>
      </c>
      <c r="W54" s="49">
        <f>VLOOKUP(A54,'[1]Sheet1'!$A$6:$AV$349,36,FALSE)+VLOOKUP(A54,'[1]Sheet1'!$A$6:$AL$299,38,FALSE)</f>
        <v>0</v>
      </c>
      <c r="X54" s="49">
        <f>VLOOKUP(A54,'[1]Sheet1'!$A$6:$AH$294,33,FALSE)</f>
        <v>0</v>
      </c>
      <c r="Y54" s="49">
        <f>VLOOKUP(A54,'[1]Sheet1'!$A$6:$AH$294,34,FALSE)</f>
        <v>0</v>
      </c>
      <c r="Z54" s="49"/>
      <c r="AA54" s="49">
        <f>VLOOKUP(A54,'[1]Sheet1'!$A$6:$AV$349,43,FALSE)</f>
        <v>0</v>
      </c>
      <c r="AB54" s="49">
        <f>VLOOKUP(A54,'[1]Sheet1'!$A$6:$AV$349,44,FALSE)</f>
        <v>0</v>
      </c>
      <c r="AC54" s="35"/>
      <c r="AD54" s="49">
        <f>VLOOKUP(A54,'[2]Sheet1'!$A$6:$AF$350,31,FALSE)-AF54</f>
        <v>0</v>
      </c>
      <c r="AE54" s="49">
        <f>VLOOKUP(A54,'[2]Sheet1'!$A$6:$AF$350,32,FALSE)-AG54</f>
        <v>0</v>
      </c>
      <c r="AF54" s="49">
        <f>VLOOKUP(A54,'[2]Sheet1'!$A$6:$L$295,11,FALSE)</f>
        <v>0</v>
      </c>
      <c r="AG54" s="49">
        <f>VLOOKUP(A54,'[2]Sheet1'!$A$6:$L$295,12,FALSE)</f>
        <v>0</v>
      </c>
      <c r="AH54" s="49">
        <f>VLOOKUP(A54,'[5]Sheet1'!$A$6:$K$294,10,FALSE)</f>
        <v>0</v>
      </c>
      <c r="AI54" s="49">
        <f>VLOOKUP(A54,'[5]Sheet1'!$A$6:$K$294,11,FALSE)</f>
        <v>0</v>
      </c>
      <c r="AJ54" s="49">
        <f>VLOOKUP(A54,'[4]Sheet1'!$A$6:$I$294,8,FALSE)</f>
        <v>0</v>
      </c>
      <c r="AK54" s="49">
        <f>VLOOKUP(A54,'[4]Sheet1'!$A$6:$I$294,9,FALSE)</f>
        <v>0</v>
      </c>
      <c r="AL54" s="49"/>
      <c r="AM54" s="49"/>
      <c r="AN54" s="49">
        <f>VLOOKUP(A54,'[3]Sheet1'!$A$6:$AA$349,16,FALSE)</f>
        <v>0</v>
      </c>
      <c r="AO54" s="49">
        <f>VLOOKUP(A54,'[3]Sheet1'!$A$6:$AA$349,17,FALSE)</f>
        <v>0</v>
      </c>
      <c r="AP54" s="35"/>
      <c r="AQ54" s="69"/>
      <c r="AR54" s="17"/>
      <c r="AS54" s="18"/>
      <c r="AT54" s="2">
        <f t="shared" si="1"/>
        <v>0</v>
      </c>
    </row>
    <row r="55" spans="1:46" s="2" customFormat="1" ht="19.5" customHeight="1">
      <c r="A55" s="35">
        <v>50</v>
      </c>
      <c r="B55" s="36" t="s">
        <v>104</v>
      </c>
      <c r="C55" s="35" t="s">
        <v>97</v>
      </c>
      <c r="D55" s="35">
        <f>VLOOKUP(A55,'[2]Sheet1'!$A$6:$AG$359,33,FALSE)</f>
        <v>30</v>
      </c>
      <c r="E55" s="35">
        <f>VLOOKUP(A55,'[5]Sheet1'!$A$5:$T$358,20,FALSE)</f>
        <v>20</v>
      </c>
      <c r="F55" s="35">
        <f>VLOOKUP(A55,'[4]Sheet1'!$A$5:$AD$358,30,FALSE)</f>
        <v>30</v>
      </c>
      <c r="G55" s="35">
        <f>VLOOKUP(A55,'[3]Sheet1'!$A$6:$AB$292,28,FALSE)</f>
        <v>10</v>
      </c>
      <c r="H55" s="37">
        <f>VLOOKUP(A55,'[1]Sheet1'!$A$5:$AW$358,49,FALSE)</f>
        <v>4.1</v>
      </c>
      <c r="I55" s="35">
        <f t="shared" si="3"/>
        <v>94.1</v>
      </c>
      <c r="J55" s="35">
        <f t="shared" si="4"/>
        <v>27</v>
      </c>
      <c r="K55" s="49">
        <f>VLOOKUP(A55,'[1]Sheet1'!$A$6:$D$294,4,FALSE)</f>
        <v>2</v>
      </c>
      <c r="L55" s="49">
        <f>VLOOKUP(A55,'[1]Sheet1'!$A$6:$AV$349,39,FALSE)</f>
        <v>0</v>
      </c>
      <c r="M55" s="49" t="str">
        <f>VLOOKUP(A55,'[1]Sheet1'!$A$6:$AV$349,7,FALSE)</f>
        <v>A</v>
      </c>
      <c r="N55" s="49">
        <f>VLOOKUP(A55,'[1]Sheet1'!$A$6:$AV$349,10,FALSE)</f>
      </c>
      <c r="O55" s="49">
        <f>VLOOKUP(A55,'[1]Sheet1'!$A$6:$AV$349,12,FALSE)</f>
        <v>2</v>
      </c>
      <c r="P55" s="49">
        <f>VLOOKUP(A55,'[1]Sheet1'!$A$6:$AV$349,13,FALSE)</f>
        <v>0</v>
      </c>
      <c r="Q55" s="49">
        <f>VLOOKUP(A55,'[1]Sheet1'!$A$6:$AV$349,14,FALSE)</f>
        <v>0</v>
      </c>
      <c r="R55" s="49">
        <f>VLOOKUP(A55,'[1]Sheet1'!$A$6:$AV$349,23,FALSE)</f>
        <v>1</v>
      </c>
      <c r="S55" s="49">
        <f>VLOOKUP(A55,'[1]Sheet1'!$A$6:$AV$349,24,FALSE)</f>
        <v>0.1</v>
      </c>
      <c r="T55" s="58">
        <f>VLOOKUP(A55,'[1]Sheet1'!$A$6:$AV$349,45,FALSE)</f>
        <v>0</v>
      </c>
      <c r="U55" s="58">
        <f>VLOOKUP(A55,'[1]Sheet1'!$A$6:$AV$349,46,FALSE)</f>
        <v>0</v>
      </c>
      <c r="V55" s="49">
        <f>VLOOKUP(A55,'[1]Sheet1'!$A$6:$AV$349,35,FALSE)</f>
        <v>0</v>
      </c>
      <c r="W55" s="49">
        <f>VLOOKUP(A55,'[1]Sheet1'!$A$6:$AV$349,36,FALSE)+VLOOKUP(A55,'[1]Sheet1'!$A$6:$AL$299,38,FALSE)</f>
        <v>0</v>
      </c>
      <c r="X55" s="49">
        <f>VLOOKUP(A55,'[1]Sheet1'!$A$6:$AH$294,33,FALSE)</f>
        <v>0</v>
      </c>
      <c r="Y55" s="49">
        <f>VLOOKUP(A55,'[1]Sheet1'!$A$6:$AH$294,34,FALSE)</f>
        <v>0</v>
      </c>
      <c r="Z55" s="49"/>
      <c r="AA55" s="49">
        <f>VLOOKUP(A55,'[1]Sheet1'!$A$6:$AV$349,43,FALSE)</f>
        <v>0</v>
      </c>
      <c r="AB55" s="49">
        <f>VLOOKUP(A55,'[1]Sheet1'!$A$6:$AV$349,44,FALSE)</f>
        <v>0</v>
      </c>
      <c r="AC55" s="35"/>
      <c r="AD55" s="49">
        <f>VLOOKUP(A55,'[2]Sheet1'!$A$6:$AF$350,31,FALSE)-AF55</f>
        <v>0</v>
      </c>
      <c r="AE55" s="49">
        <f>VLOOKUP(A55,'[2]Sheet1'!$A$6:$AF$350,32,FALSE)-AG55</f>
        <v>0</v>
      </c>
      <c r="AF55" s="49">
        <f>VLOOKUP(A55,'[2]Sheet1'!$A$6:$L$295,11,FALSE)</f>
        <v>0</v>
      </c>
      <c r="AG55" s="49">
        <f>VLOOKUP(A55,'[2]Sheet1'!$A$6:$L$295,12,FALSE)</f>
        <v>0</v>
      </c>
      <c r="AH55" s="49">
        <f>VLOOKUP(A55,'[5]Sheet1'!$A$6:$K$294,10,FALSE)</f>
        <v>0</v>
      </c>
      <c r="AI55" s="49">
        <f>VLOOKUP(A55,'[5]Sheet1'!$A$6:$K$294,11,FALSE)</f>
        <v>0</v>
      </c>
      <c r="AJ55" s="49">
        <f>VLOOKUP(A55,'[4]Sheet1'!$A$6:$I$294,8,FALSE)</f>
        <v>0</v>
      </c>
      <c r="AK55" s="49">
        <f>VLOOKUP(A55,'[4]Sheet1'!$A$6:$I$294,9,FALSE)</f>
        <v>0</v>
      </c>
      <c r="AL55" s="49"/>
      <c r="AM55" s="49"/>
      <c r="AN55" s="49">
        <f>VLOOKUP(A55,'[3]Sheet1'!$A$6:$AA$349,16,FALSE)</f>
        <v>0</v>
      </c>
      <c r="AO55" s="49">
        <f>VLOOKUP(A55,'[3]Sheet1'!$A$6:$AA$349,17,FALSE)</f>
        <v>0</v>
      </c>
      <c r="AP55" s="35"/>
      <c r="AQ55" s="69"/>
      <c r="AR55" s="17"/>
      <c r="AS55" s="18"/>
      <c r="AT55" s="2">
        <f t="shared" si="1"/>
        <v>0</v>
      </c>
    </row>
    <row r="56" spans="1:46" s="2" customFormat="1" ht="19.5" customHeight="1">
      <c r="A56" s="35">
        <v>51</v>
      </c>
      <c r="B56" s="36" t="s">
        <v>105</v>
      </c>
      <c r="C56" s="35" t="s">
        <v>97</v>
      </c>
      <c r="D56" s="35">
        <f>VLOOKUP(A56,'[2]Sheet1'!$A$6:$AG$359,33,FALSE)</f>
        <v>30</v>
      </c>
      <c r="E56" s="35">
        <f>VLOOKUP(A56,'[5]Sheet1'!$A$5:$T$358,20,FALSE)</f>
        <v>20</v>
      </c>
      <c r="F56" s="35">
        <f>VLOOKUP(A56,'[4]Sheet1'!$A$5:$AD$358,30,FALSE)</f>
        <v>30</v>
      </c>
      <c r="G56" s="35">
        <f>VLOOKUP(A56,'[3]Sheet1'!$A$6:$AB$292,28,FALSE)</f>
        <v>10</v>
      </c>
      <c r="H56" s="37">
        <f>VLOOKUP(A56,'[1]Sheet1'!$A$5:$AW$358,49,FALSE)</f>
        <v>6</v>
      </c>
      <c r="I56" s="35">
        <f t="shared" si="3"/>
        <v>96</v>
      </c>
      <c r="J56" s="35">
        <f t="shared" si="4"/>
        <v>10</v>
      </c>
      <c r="K56" s="49">
        <f>VLOOKUP(A56,'[1]Sheet1'!$A$6:$D$294,4,FALSE)</f>
        <v>2</v>
      </c>
      <c r="L56" s="49">
        <f>VLOOKUP(A56,'[1]Sheet1'!$A$6:$AV$349,39,FALSE)</f>
        <v>2</v>
      </c>
      <c r="M56" s="49" t="str">
        <f>VLOOKUP(A56,'[1]Sheet1'!$A$6:$AV$349,7,FALSE)</f>
        <v>A</v>
      </c>
      <c r="N56" s="49">
        <f>VLOOKUP(A56,'[1]Sheet1'!$A$6:$AV$349,10,FALSE)</f>
      </c>
      <c r="O56" s="49">
        <f>VLOOKUP(A56,'[1]Sheet1'!$A$6:$AV$349,12,FALSE)</f>
        <v>2</v>
      </c>
      <c r="P56" s="49">
        <f>VLOOKUP(A56,'[1]Sheet1'!$A$6:$AV$349,13,FALSE)</f>
        <v>0</v>
      </c>
      <c r="Q56" s="49">
        <f>VLOOKUP(A56,'[1]Sheet1'!$A$6:$AV$349,14,FALSE)</f>
        <v>0</v>
      </c>
      <c r="R56" s="49">
        <f>VLOOKUP(A56,'[1]Sheet1'!$A$6:$AV$349,23,FALSE)</f>
        <v>0</v>
      </c>
      <c r="S56" s="49">
        <f>VLOOKUP(A56,'[1]Sheet1'!$A$6:$AV$349,24,FALSE)</f>
        <v>0</v>
      </c>
      <c r="T56" s="58">
        <f>VLOOKUP(A56,'[1]Sheet1'!$A$6:$AV$349,45,FALSE)</f>
        <v>0</v>
      </c>
      <c r="U56" s="58">
        <f>VLOOKUP(A56,'[1]Sheet1'!$A$6:$AV$349,46,FALSE)</f>
        <v>0</v>
      </c>
      <c r="V56" s="49">
        <f>VLOOKUP(A56,'[1]Sheet1'!$A$6:$AV$349,35,FALSE)</f>
        <v>0</v>
      </c>
      <c r="W56" s="49">
        <f>VLOOKUP(A56,'[1]Sheet1'!$A$6:$AV$349,36,FALSE)+VLOOKUP(A56,'[1]Sheet1'!$A$6:$AL$299,38,FALSE)</f>
        <v>0</v>
      </c>
      <c r="X56" s="49">
        <f>VLOOKUP(A56,'[1]Sheet1'!$A$6:$AH$294,33,FALSE)</f>
        <v>0</v>
      </c>
      <c r="Y56" s="49">
        <f>VLOOKUP(A56,'[1]Sheet1'!$A$6:$AH$294,34,FALSE)</f>
        <v>0</v>
      </c>
      <c r="Z56" s="49"/>
      <c r="AA56" s="49">
        <f>VLOOKUP(A56,'[1]Sheet1'!$A$6:$AV$349,43,FALSE)</f>
        <v>0</v>
      </c>
      <c r="AB56" s="49">
        <f>VLOOKUP(A56,'[1]Sheet1'!$A$6:$AV$349,44,FALSE)</f>
        <v>0</v>
      </c>
      <c r="AC56" s="35"/>
      <c r="AD56" s="49">
        <f>VLOOKUP(A56,'[2]Sheet1'!$A$6:$AF$350,31,FALSE)-AF56</f>
        <v>0</v>
      </c>
      <c r="AE56" s="49">
        <f>VLOOKUP(A56,'[2]Sheet1'!$A$6:$AF$350,32,FALSE)-AG56</f>
        <v>0</v>
      </c>
      <c r="AF56" s="49">
        <f>VLOOKUP(A56,'[2]Sheet1'!$A$6:$L$295,11,FALSE)</f>
        <v>0</v>
      </c>
      <c r="AG56" s="49">
        <f>VLOOKUP(A56,'[2]Sheet1'!$A$6:$L$295,12,FALSE)</f>
        <v>0</v>
      </c>
      <c r="AH56" s="49">
        <f>VLOOKUP(A56,'[5]Sheet1'!$A$6:$K$294,10,FALSE)</f>
        <v>0</v>
      </c>
      <c r="AI56" s="49">
        <f>VLOOKUP(A56,'[5]Sheet1'!$A$6:$K$294,11,FALSE)</f>
        <v>0</v>
      </c>
      <c r="AJ56" s="49">
        <f>VLOOKUP(A56,'[4]Sheet1'!$A$6:$I$294,8,FALSE)</f>
        <v>0</v>
      </c>
      <c r="AK56" s="49">
        <f>VLOOKUP(A56,'[4]Sheet1'!$A$6:$I$294,9,FALSE)</f>
        <v>0</v>
      </c>
      <c r="AL56" s="49"/>
      <c r="AM56" s="49"/>
      <c r="AN56" s="49">
        <f>VLOOKUP(A56,'[3]Sheet1'!$A$6:$AA$349,16,FALSE)</f>
        <v>0</v>
      </c>
      <c r="AO56" s="49">
        <f>VLOOKUP(A56,'[3]Sheet1'!$A$6:$AA$349,17,FALSE)</f>
        <v>0</v>
      </c>
      <c r="AP56" s="35"/>
      <c r="AQ56" s="69"/>
      <c r="AR56" s="17"/>
      <c r="AS56" s="18"/>
      <c r="AT56" s="2">
        <f t="shared" si="1"/>
        <v>0</v>
      </c>
    </row>
    <row r="57" spans="1:46" s="2" customFormat="1" ht="19.5" customHeight="1">
      <c r="A57" s="35">
        <v>52</v>
      </c>
      <c r="B57" s="36" t="s">
        <v>106</v>
      </c>
      <c r="C57" s="35" t="s">
        <v>107</v>
      </c>
      <c r="D57" s="35">
        <f>VLOOKUP(A57,'[2]Sheet1'!$A$6:$AG$359,33,FALSE)</f>
        <v>30</v>
      </c>
      <c r="E57" s="35">
        <f>VLOOKUP(A57,'[5]Sheet1'!$A$5:$T$358,20,FALSE)</f>
        <v>20</v>
      </c>
      <c r="F57" s="35">
        <f>VLOOKUP(A57,'[4]Sheet1'!$A$5:$AD$358,30,FALSE)</f>
        <v>30</v>
      </c>
      <c r="G57" s="35">
        <f>VLOOKUP(A57,'[3]Sheet1'!$A$6:$AB$292,28,FALSE)</f>
        <v>10</v>
      </c>
      <c r="H57" s="37">
        <f>VLOOKUP(A57,'[1]Sheet1'!$A$5:$AW$358,49,FALSE)</f>
        <v>3.1</v>
      </c>
      <c r="I57" s="35">
        <f t="shared" si="3"/>
        <v>93.1</v>
      </c>
      <c r="J57" s="35">
        <f t="shared" si="4"/>
        <v>36</v>
      </c>
      <c r="K57" s="49">
        <f>VLOOKUP(A57,'[1]Sheet1'!$A$6:$D$294,4,FALSE)</f>
        <v>0</v>
      </c>
      <c r="L57" s="49">
        <f>VLOOKUP(A57,'[1]Sheet1'!$A$6:$AV$349,39,FALSE)</f>
        <v>0</v>
      </c>
      <c r="M57" s="49">
        <f>VLOOKUP(A57,'[1]Sheet1'!$A$6:$AV$349,7,FALSE)</f>
      </c>
      <c r="N57" s="49">
        <f>VLOOKUP(A57,'[1]Sheet1'!$A$6:$AV$349,10,FALSE)</f>
      </c>
      <c r="O57" s="49">
        <f>VLOOKUP(A57,'[1]Sheet1'!$A$6:$AV$349,12,FALSE)</f>
      </c>
      <c r="P57" s="49">
        <f>VLOOKUP(A57,'[1]Sheet1'!$A$6:$AV$349,13,FALSE)</f>
        <v>15</v>
      </c>
      <c r="Q57" s="49">
        <f>VLOOKUP(A57,'[1]Sheet1'!$A$6:$AV$349,14,FALSE)</f>
        <v>3</v>
      </c>
      <c r="R57" s="49">
        <f>VLOOKUP(A57,'[1]Sheet1'!$A$6:$AV$349,23,FALSE)</f>
        <v>1</v>
      </c>
      <c r="S57" s="49">
        <f>VLOOKUP(A57,'[1]Sheet1'!$A$6:$AV$349,24,FALSE)</f>
        <v>0.1</v>
      </c>
      <c r="T57" s="58">
        <f>VLOOKUP(A57,'[1]Sheet1'!$A$6:$AV$349,45,FALSE)</f>
        <v>0</v>
      </c>
      <c r="U57" s="58">
        <f>VLOOKUP(A57,'[1]Sheet1'!$A$6:$AV$349,46,FALSE)</f>
        <v>0</v>
      </c>
      <c r="V57" s="49">
        <f>VLOOKUP(A57,'[1]Sheet1'!$A$6:$AV$349,35,FALSE)</f>
        <v>0</v>
      </c>
      <c r="W57" s="49">
        <f>VLOOKUP(A57,'[1]Sheet1'!$A$6:$AV$349,36,FALSE)+VLOOKUP(A57,'[1]Sheet1'!$A$6:$AL$299,38,FALSE)</f>
        <v>0</v>
      </c>
      <c r="X57" s="49">
        <f>VLOOKUP(A57,'[1]Sheet1'!$A$6:$AH$294,33,FALSE)</f>
        <v>0</v>
      </c>
      <c r="Y57" s="49">
        <f>VLOOKUP(A57,'[1]Sheet1'!$A$6:$AH$294,34,FALSE)</f>
        <v>0</v>
      </c>
      <c r="Z57" s="49"/>
      <c r="AA57" s="49">
        <f>VLOOKUP(A57,'[1]Sheet1'!$A$6:$AV$349,43,FALSE)</f>
        <v>0</v>
      </c>
      <c r="AB57" s="49">
        <f>VLOOKUP(A57,'[1]Sheet1'!$A$6:$AV$349,44,FALSE)</f>
        <v>0</v>
      </c>
      <c r="AC57" s="35"/>
      <c r="AD57" s="49">
        <f>VLOOKUP(A57,'[2]Sheet1'!$A$6:$AF$350,31,FALSE)-AF57</f>
        <v>0</v>
      </c>
      <c r="AE57" s="49">
        <f>VLOOKUP(A57,'[2]Sheet1'!$A$6:$AF$350,32,FALSE)-AG57</f>
        <v>0</v>
      </c>
      <c r="AF57" s="49">
        <f>VLOOKUP(A57,'[2]Sheet1'!$A$6:$L$295,11,FALSE)</f>
        <v>0</v>
      </c>
      <c r="AG57" s="49">
        <f>VLOOKUP(A57,'[2]Sheet1'!$A$6:$L$295,12,FALSE)</f>
        <v>0</v>
      </c>
      <c r="AH57" s="49">
        <f>VLOOKUP(A57,'[5]Sheet1'!$A$6:$K$294,10,FALSE)</f>
        <v>0</v>
      </c>
      <c r="AI57" s="49">
        <f>VLOOKUP(A57,'[5]Sheet1'!$A$6:$K$294,11,FALSE)</f>
        <v>0</v>
      </c>
      <c r="AJ57" s="49">
        <f>VLOOKUP(A57,'[4]Sheet1'!$A$6:$I$294,8,FALSE)</f>
        <v>0</v>
      </c>
      <c r="AK57" s="49">
        <f>VLOOKUP(A57,'[4]Sheet1'!$A$6:$I$294,9,FALSE)</f>
        <v>0</v>
      </c>
      <c r="AL57" s="49"/>
      <c r="AM57" s="49"/>
      <c r="AN57" s="49">
        <f>VLOOKUP(A57,'[3]Sheet1'!$A$6:$AA$349,16,FALSE)</f>
        <v>0</v>
      </c>
      <c r="AO57" s="49">
        <f>VLOOKUP(A57,'[3]Sheet1'!$A$6:$AA$349,17,FALSE)</f>
        <v>0</v>
      </c>
      <c r="AP57" s="35"/>
      <c r="AQ57" s="69"/>
      <c r="AR57" s="17"/>
      <c r="AS57" s="18"/>
      <c r="AT57" s="2">
        <f t="shared" si="1"/>
        <v>0</v>
      </c>
    </row>
    <row r="58" spans="1:46" s="2" customFormat="1" ht="19.5" customHeight="1">
      <c r="A58" s="35">
        <v>53</v>
      </c>
      <c r="B58" s="36" t="s">
        <v>108</v>
      </c>
      <c r="C58" s="35" t="s">
        <v>107</v>
      </c>
      <c r="D58" s="35">
        <f>VLOOKUP(A58,'[2]Sheet1'!$A$6:$AG$359,33,FALSE)</f>
        <v>23</v>
      </c>
      <c r="E58" s="35">
        <f>VLOOKUP(A58,'[5]Sheet1'!$A$5:$T$358,20,FALSE)</f>
        <v>20</v>
      </c>
      <c r="F58" s="35">
        <f>VLOOKUP(A58,'[4]Sheet1'!$A$5:$AD$358,30,FALSE)</f>
        <v>30</v>
      </c>
      <c r="G58" s="35">
        <f>VLOOKUP(A58,'[3]Sheet1'!$A$6:$AB$292,28,FALSE)</f>
        <v>10</v>
      </c>
      <c r="H58" s="37">
        <f>VLOOKUP(A58,'[1]Sheet1'!$A$5:$AW$358,49,FALSE)</f>
        <v>3.8</v>
      </c>
      <c r="I58" s="35">
        <f t="shared" si="3"/>
        <v>86.8</v>
      </c>
      <c r="J58" s="35">
        <f t="shared" si="4"/>
        <v>85</v>
      </c>
      <c r="K58" s="49">
        <f>VLOOKUP(A58,'[1]Sheet1'!$A$6:$D$294,4,FALSE)</f>
        <v>2</v>
      </c>
      <c r="L58" s="49">
        <f>VLOOKUP(A58,'[1]Sheet1'!$A$6:$AV$349,39,FALSE)</f>
        <v>0</v>
      </c>
      <c r="M58" s="49">
        <f>VLOOKUP(A58,'[1]Sheet1'!$A$6:$AV$349,7,FALSE)</f>
      </c>
      <c r="N58" s="49">
        <f>VLOOKUP(A58,'[1]Sheet1'!$A$6:$AV$349,10,FALSE)</f>
      </c>
      <c r="O58" s="49">
        <f>VLOOKUP(A58,'[1]Sheet1'!$A$6:$AV$349,12,FALSE)</f>
      </c>
      <c r="P58" s="49">
        <f>VLOOKUP(A58,'[1]Sheet1'!$A$6:$AV$349,13,FALSE)</f>
        <v>6</v>
      </c>
      <c r="Q58" s="49">
        <f>VLOOKUP(A58,'[1]Sheet1'!$A$6:$AV$349,14,FALSE)</f>
        <v>1.8</v>
      </c>
      <c r="R58" s="49">
        <f>VLOOKUP(A58,'[1]Sheet1'!$A$6:$AV$349,23,FALSE)</f>
        <v>0</v>
      </c>
      <c r="S58" s="49">
        <f>VLOOKUP(A58,'[1]Sheet1'!$A$6:$AV$349,24,FALSE)</f>
        <v>0</v>
      </c>
      <c r="T58" s="58">
        <f>VLOOKUP(A58,'[1]Sheet1'!$A$6:$AV$349,45,FALSE)</f>
        <v>0</v>
      </c>
      <c r="U58" s="58">
        <f>VLOOKUP(A58,'[1]Sheet1'!$A$6:$AV$349,46,FALSE)</f>
        <v>0</v>
      </c>
      <c r="V58" s="49">
        <f>VLOOKUP(A58,'[1]Sheet1'!$A$6:$AV$349,35,FALSE)</f>
        <v>0</v>
      </c>
      <c r="W58" s="49">
        <f>VLOOKUP(A58,'[1]Sheet1'!$A$6:$AV$349,36,FALSE)+VLOOKUP(A58,'[1]Sheet1'!$A$6:$AL$299,38,FALSE)</f>
        <v>0</v>
      </c>
      <c r="X58" s="49">
        <f>VLOOKUP(A58,'[1]Sheet1'!$A$6:$AH$294,33,FALSE)</f>
        <v>0</v>
      </c>
      <c r="Y58" s="49">
        <f>VLOOKUP(A58,'[1]Sheet1'!$A$6:$AH$294,34,FALSE)</f>
        <v>0</v>
      </c>
      <c r="Z58" s="49"/>
      <c r="AA58" s="49">
        <f>VLOOKUP(A58,'[1]Sheet1'!$A$6:$AV$349,43,FALSE)</f>
        <v>0</v>
      </c>
      <c r="AB58" s="49">
        <f>VLOOKUP(A58,'[1]Sheet1'!$A$6:$AV$349,44,FALSE)</f>
        <v>0</v>
      </c>
      <c r="AC58" s="35"/>
      <c r="AD58" s="49">
        <f>VLOOKUP(A58,'[2]Sheet1'!$A$6:$AF$350,31,FALSE)-AF58</f>
        <v>2</v>
      </c>
      <c r="AE58" s="49">
        <f>VLOOKUP(A58,'[2]Sheet1'!$A$6:$AF$350,32,FALSE)-AG58</f>
        <v>6</v>
      </c>
      <c r="AF58" s="49">
        <f>VLOOKUP(A58,'[2]Sheet1'!$A$6:$L$295,11,FALSE)</f>
        <v>1</v>
      </c>
      <c r="AG58" s="49">
        <f>VLOOKUP(A58,'[2]Sheet1'!$A$6:$L$295,12,FALSE)</f>
        <v>1</v>
      </c>
      <c r="AH58" s="49">
        <f>VLOOKUP(A58,'[5]Sheet1'!$A$6:$K$294,10,FALSE)</f>
        <v>0</v>
      </c>
      <c r="AI58" s="49">
        <f>VLOOKUP(A58,'[5]Sheet1'!$A$6:$K$294,11,FALSE)</f>
        <v>0</v>
      </c>
      <c r="AJ58" s="49">
        <f>VLOOKUP(A58,'[4]Sheet1'!$A$6:$I$294,8,FALSE)</f>
        <v>0</v>
      </c>
      <c r="AK58" s="49">
        <f>VLOOKUP(A58,'[4]Sheet1'!$A$6:$I$294,9,FALSE)</f>
        <v>0</v>
      </c>
      <c r="AL58" s="49"/>
      <c r="AM58" s="49"/>
      <c r="AN58" s="49">
        <f>VLOOKUP(A58,'[3]Sheet1'!$A$6:$AA$349,16,FALSE)</f>
        <v>0</v>
      </c>
      <c r="AO58" s="49">
        <f>VLOOKUP(A58,'[3]Sheet1'!$A$6:$AA$349,17,FALSE)</f>
        <v>0</v>
      </c>
      <c r="AP58" s="35"/>
      <c r="AQ58" s="69"/>
      <c r="AR58" s="17"/>
      <c r="AS58" s="18"/>
      <c r="AT58" s="2">
        <f t="shared" si="1"/>
        <v>0</v>
      </c>
    </row>
    <row r="59" spans="1:46" s="2" customFormat="1" ht="19.5" customHeight="1">
      <c r="A59" s="35">
        <v>54</v>
      </c>
      <c r="B59" s="36" t="s">
        <v>109</v>
      </c>
      <c r="C59" s="35" t="s">
        <v>110</v>
      </c>
      <c r="D59" s="35">
        <f>VLOOKUP(A59,'[2]Sheet1'!$A$6:$AG$359,33,FALSE)</f>
        <v>29</v>
      </c>
      <c r="E59" s="35">
        <f>VLOOKUP(A59,'[5]Sheet1'!$A$5:$T$358,20,FALSE)</f>
        <v>20</v>
      </c>
      <c r="F59" s="35">
        <f>VLOOKUP(A59,'[4]Sheet1'!$A$5:$AD$358,30,FALSE)</f>
        <v>30</v>
      </c>
      <c r="G59" s="35">
        <f>VLOOKUP(A59,'[3]Sheet1'!$A$6:$AB$292,28,FALSE)</f>
        <v>10</v>
      </c>
      <c r="H59" s="37">
        <v>10</v>
      </c>
      <c r="I59" s="35">
        <f t="shared" si="3"/>
        <v>99</v>
      </c>
      <c r="J59" s="35">
        <f t="shared" si="4"/>
        <v>4</v>
      </c>
      <c r="K59" s="49">
        <f>VLOOKUP(A59,'[1]Sheet1'!$A$6:$D$294,4,FALSE)</f>
        <v>0</v>
      </c>
      <c r="L59" s="49">
        <f>VLOOKUP(A59,'[1]Sheet1'!$A$6:$AV$349,39,FALSE)</f>
        <v>2</v>
      </c>
      <c r="M59" s="49">
        <f>VLOOKUP(A59,'[1]Sheet1'!$A$6:$AV$349,7,FALSE)</f>
      </c>
      <c r="N59" s="49">
        <f>VLOOKUP(A59,'[1]Sheet1'!$A$6:$AV$349,10,FALSE)</f>
      </c>
      <c r="O59" s="49">
        <f>VLOOKUP(A59,'[1]Sheet1'!$A$6:$AV$349,12,FALSE)</f>
      </c>
      <c r="P59" s="49">
        <f>VLOOKUP(A59,'[1]Sheet1'!$A$6:$AV$349,13,FALSE)</f>
        <v>62</v>
      </c>
      <c r="Q59" s="49">
        <f>VLOOKUP(A59,'[1]Sheet1'!$A$6:$AV$349,14,FALSE)</f>
        <v>3</v>
      </c>
      <c r="R59" s="49">
        <f>VLOOKUP(A59,'[1]Sheet1'!$A$6:$AV$349,23,FALSE)</f>
        <v>0</v>
      </c>
      <c r="S59" s="49">
        <f>VLOOKUP(A59,'[1]Sheet1'!$A$6:$AV$349,24,FALSE)</f>
        <v>0</v>
      </c>
      <c r="T59" s="58">
        <f>VLOOKUP(A59,'[1]Sheet1'!$A$6:$AV$349,45,FALSE)</f>
        <v>0</v>
      </c>
      <c r="U59" s="58">
        <f>VLOOKUP(A59,'[1]Sheet1'!$A$6:$AV$349,46,FALSE)</f>
        <v>0</v>
      </c>
      <c r="V59" s="49">
        <f>VLOOKUP(A59,'[1]Sheet1'!$A$6:$AV$349,35,FALSE)</f>
        <v>3</v>
      </c>
      <c r="W59" s="49">
        <f>VLOOKUP(A59,'[1]Sheet1'!$A$6:$AV$349,36,FALSE)+VLOOKUP(A59,'[1]Sheet1'!$A$6:$AL$299,38,FALSE)</f>
        <v>3</v>
      </c>
      <c r="X59" s="49">
        <f>VLOOKUP(A59,'[1]Sheet1'!$A$6:$AH$294,33,FALSE)</f>
        <v>0</v>
      </c>
      <c r="Y59" s="49">
        <f>VLOOKUP(A59,'[1]Sheet1'!$A$6:$AH$294,34,FALSE)</f>
        <v>0</v>
      </c>
      <c r="Z59" s="49">
        <v>2</v>
      </c>
      <c r="AA59" s="49">
        <f>VLOOKUP(A59,'[1]Sheet1'!$A$6:$AV$349,43,FALSE)</f>
        <v>1</v>
      </c>
      <c r="AB59" s="49">
        <f>VLOOKUP(A59,'[1]Sheet1'!$A$6:$AV$349,44,FALSE)</f>
        <v>0</v>
      </c>
      <c r="AC59" s="35"/>
      <c r="AD59" s="49">
        <f>VLOOKUP(A59,'[2]Sheet1'!$A$6:$AF$350,31,FALSE)-AF59</f>
        <v>0</v>
      </c>
      <c r="AE59" s="49">
        <f>VLOOKUP(A59,'[2]Sheet1'!$A$6:$AF$350,32,FALSE)-AG59</f>
        <v>0</v>
      </c>
      <c r="AF59" s="49">
        <f>VLOOKUP(A59,'[2]Sheet1'!$A$6:$L$295,11,FALSE)</f>
        <v>1</v>
      </c>
      <c r="AG59" s="49">
        <f>VLOOKUP(A59,'[2]Sheet1'!$A$6:$L$295,12,FALSE)</f>
        <v>1</v>
      </c>
      <c r="AH59" s="49">
        <f>VLOOKUP(A59,'[5]Sheet1'!$A$6:$K$294,10,FALSE)</f>
        <v>0</v>
      </c>
      <c r="AI59" s="49">
        <f>VLOOKUP(A59,'[5]Sheet1'!$A$6:$K$294,11,FALSE)</f>
        <v>0</v>
      </c>
      <c r="AJ59" s="49">
        <f>VLOOKUP(A59,'[4]Sheet1'!$A$6:$I$294,8,FALSE)</f>
        <v>0</v>
      </c>
      <c r="AK59" s="49">
        <f>VLOOKUP(A59,'[4]Sheet1'!$A$6:$I$294,9,FALSE)</f>
        <v>0</v>
      </c>
      <c r="AL59" s="49"/>
      <c r="AM59" s="49"/>
      <c r="AN59" s="49">
        <f>VLOOKUP(A59,'[3]Sheet1'!$A$6:$AA$349,16,FALSE)</f>
        <v>0</v>
      </c>
      <c r="AO59" s="49">
        <f>VLOOKUP(A59,'[3]Sheet1'!$A$6:$AA$349,17,FALSE)</f>
        <v>0</v>
      </c>
      <c r="AP59" s="35"/>
      <c r="AQ59" s="69"/>
      <c r="AR59" s="17"/>
      <c r="AS59" s="18"/>
      <c r="AT59" s="2">
        <f t="shared" si="1"/>
        <v>0</v>
      </c>
    </row>
    <row r="60" spans="1:46" s="2" customFormat="1" ht="19.5" customHeight="1">
      <c r="A60" s="35">
        <v>55</v>
      </c>
      <c r="B60" s="36" t="s">
        <v>111</v>
      </c>
      <c r="C60" s="35" t="s">
        <v>110</v>
      </c>
      <c r="D60" s="35">
        <f>VLOOKUP(A60,'[2]Sheet1'!$A$6:$AG$359,33,FALSE)</f>
        <v>30</v>
      </c>
      <c r="E60" s="35">
        <f>VLOOKUP(A60,'[5]Sheet1'!$A$5:$T$358,20,FALSE)</f>
        <v>20</v>
      </c>
      <c r="F60" s="35">
        <f>VLOOKUP(A60,'[4]Sheet1'!$A$5:$AD$358,30,FALSE)</f>
        <v>30</v>
      </c>
      <c r="G60" s="35">
        <f>VLOOKUP(A60,'[3]Sheet1'!$A$6:$AB$292,28,FALSE)</f>
        <v>10</v>
      </c>
      <c r="H60" s="37">
        <f>VLOOKUP(A60,'[1]Sheet1'!$A$5:$AW$358,49,FALSE)</f>
        <v>0</v>
      </c>
      <c r="I60" s="35">
        <f t="shared" si="3"/>
        <v>90</v>
      </c>
      <c r="J60" s="35">
        <f t="shared" si="4"/>
        <v>65</v>
      </c>
      <c r="K60" s="49">
        <f>VLOOKUP(A60,'[1]Sheet1'!$A$6:$D$294,4,FALSE)</f>
        <v>0</v>
      </c>
      <c r="L60" s="49">
        <f>VLOOKUP(A60,'[1]Sheet1'!$A$6:$AV$349,39,FALSE)</f>
        <v>0</v>
      </c>
      <c r="M60" s="49">
        <f>VLOOKUP(A60,'[1]Sheet1'!$A$6:$AV$349,7,FALSE)</f>
      </c>
      <c r="N60" s="49">
        <f>VLOOKUP(A60,'[1]Sheet1'!$A$6:$AV$349,10,FALSE)</f>
      </c>
      <c r="O60" s="49">
        <f>VLOOKUP(A60,'[1]Sheet1'!$A$6:$AV$349,12,FALSE)</f>
      </c>
      <c r="P60" s="49">
        <f>VLOOKUP(A60,'[1]Sheet1'!$A$6:$AV$349,13,FALSE)</f>
        <v>0</v>
      </c>
      <c r="Q60" s="49">
        <f>VLOOKUP(A60,'[1]Sheet1'!$A$6:$AV$349,14,FALSE)</f>
        <v>0</v>
      </c>
      <c r="R60" s="49">
        <f>VLOOKUP(A60,'[1]Sheet1'!$A$6:$AV$349,23,FALSE)</f>
        <v>0</v>
      </c>
      <c r="S60" s="49">
        <f>VLOOKUP(A60,'[1]Sheet1'!$A$6:$AV$349,24,FALSE)</f>
        <v>0</v>
      </c>
      <c r="T60" s="58">
        <f>VLOOKUP(A60,'[1]Sheet1'!$A$6:$AV$349,45,FALSE)</f>
        <v>0</v>
      </c>
      <c r="U60" s="58">
        <f>VLOOKUP(A60,'[1]Sheet1'!$A$6:$AV$349,46,FALSE)</f>
        <v>0</v>
      </c>
      <c r="V60" s="49">
        <f>VLOOKUP(A60,'[1]Sheet1'!$A$6:$AV$349,35,FALSE)</f>
        <v>0</v>
      </c>
      <c r="W60" s="49">
        <f>VLOOKUP(A60,'[1]Sheet1'!$A$6:$AV$349,36,FALSE)+VLOOKUP(A60,'[1]Sheet1'!$A$6:$AL$299,38,FALSE)</f>
        <v>0</v>
      </c>
      <c r="X60" s="49">
        <f>VLOOKUP(A60,'[1]Sheet1'!$A$6:$AH$294,33,FALSE)</f>
        <v>0</v>
      </c>
      <c r="Y60" s="49">
        <f>VLOOKUP(A60,'[1]Sheet1'!$A$6:$AH$294,34,FALSE)</f>
        <v>0</v>
      </c>
      <c r="Z60" s="49"/>
      <c r="AA60" s="49">
        <f>VLOOKUP(A60,'[1]Sheet1'!$A$6:$AV$349,43,FALSE)</f>
        <v>0</v>
      </c>
      <c r="AB60" s="49">
        <f>VLOOKUP(A60,'[1]Sheet1'!$A$6:$AV$349,44,FALSE)</f>
        <v>0</v>
      </c>
      <c r="AC60" s="35"/>
      <c r="AD60" s="49">
        <f>VLOOKUP(A60,'[2]Sheet1'!$A$6:$AF$350,31,FALSE)-AF60</f>
        <v>0</v>
      </c>
      <c r="AE60" s="49">
        <f>VLOOKUP(A60,'[2]Sheet1'!$A$6:$AF$350,32,FALSE)-AG60</f>
        <v>0</v>
      </c>
      <c r="AF60" s="49">
        <f>VLOOKUP(A60,'[2]Sheet1'!$A$6:$L$295,11,FALSE)</f>
        <v>0</v>
      </c>
      <c r="AG60" s="49">
        <f>VLOOKUP(A60,'[2]Sheet1'!$A$6:$L$295,12,FALSE)</f>
        <v>0</v>
      </c>
      <c r="AH60" s="49">
        <f>VLOOKUP(A60,'[5]Sheet1'!$A$6:$K$294,10,FALSE)</f>
        <v>0</v>
      </c>
      <c r="AI60" s="49">
        <f>VLOOKUP(A60,'[5]Sheet1'!$A$6:$K$294,11,FALSE)</f>
        <v>0</v>
      </c>
      <c r="AJ60" s="49">
        <f>VLOOKUP(A60,'[4]Sheet1'!$A$6:$I$294,8,FALSE)</f>
        <v>0</v>
      </c>
      <c r="AK60" s="49">
        <f>VLOOKUP(A60,'[4]Sheet1'!$A$6:$I$294,9,FALSE)</f>
        <v>0</v>
      </c>
      <c r="AL60" s="49"/>
      <c r="AM60" s="49"/>
      <c r="AN60" s="49">
        <f>VLOOKUP(A60,'[3]Sheet1'!$A$6:$AA$349,16,FALSE)</f>
        <v>0</v>
      </c>
      <c r="AO60" s="49">
        <f>VLOOKUP(A60,'[3]Sheet1'!$A$6:$AA$349,17,FALSE)</f>
        <v>0</v>
      </c>
      <c r="AP60" s="35"/>
      <c r="AQ60" s="69"/>
      <c r="AR60" s="17"/>
      <c r="AS60" s="18"/>
      <c r="AT60" s="2">
        <f t="shared" si="1"/>
        <v>0</v>
      </c>
    </row>
    <row r="61" spans="1:46" s="2" customFormat="1" ht="19.5" customHeight="1">
      <c r="A61" s="35">
        <v>56</v>
      </c>
      <c r="B61" s="36" t="s">
        <v>112</v>
      </c>
      <c r="C61" s="35" t="s">
        <v>110</v>
      </c>
      <c r="D61" s="35">
        <f>VLOOKUP(A61,'[2]Sheet1'!$A$6:$AG$359,33,FALSE)</f>
        <v>30</v>
      </c>
      <c r="E61" s="35">
        <f>VLOOKUP(A61,'[5]Sheet1'!$A$5:$T$358,20,FALSE)</f>
        <v>20</v>
      </c>
      <c r="F61" s="35">
        <f>VLOOKUP(A61,'[4]Sheet1'!$A$5:$AD$358,30,FALSE)</f>
        <v>30</v>
      </c>
      <c r="G61" s="35">
        <f>VLOOKUP(A61,'[3]Sheet1'!$A$6:$AB$292,28,FALSE)</f>
        <v>10</v>
      </c>
      <c r="H61" s="37">
        <f>VLOOKUP(A61,'[1]Sheet1'!$A$5:$AW$358,49,FALSE)</f>
        <v>1.8</v>
      </c>
      <c r="I61" s="35">
        <f t="shared" si="3"/>
        <v>91.8</v>
      </c>
      <c r="J61" s="35">
        <f t="shared" si="4"/>
        <v>57</v>
      </c>
      <c r="K61" s="49">
        <f>VLOOKUP(A61,'[1]Sheet1'!$A$6:$D$294,4,FALSE)</f>
        <v>0</v>
      </c>
      <c r="L61" s="49">
        <f>VLOOKUP(A61,'[1]Sheet1'!$A$6:$AV$349,39,FALSE)</f>
        <v>0</v>
      </c>
      <c r="M61" s="49">
        <f>VLOOKUP(A61,'[1]Sheet1'!$A$6:$AV$349,7,FALSE)</f>
      </c>
      <c r="N61" s="49">
        <f>VLOOKUP(A61,'[1]Sheet1'!$A$6:$AV$349,10,FALSE)</f>
      </c>
      <c r="O61" s="49">
        <f>VLOOKUP(A61,'[1]Sheet1'!$A$6:$AV$349,12,FALSE)</f>
      </c>
      <c r="P61" s="49">
        <f>VLOOKUP(A61,'[1]Sheet1'!$A$6:$AV$349,13,FALSE)</f>
        <v>6</v>
      </c>
      <c r="Q61" s="49">
        <f>VLOOKUP(A61,'[1]Sheet1'!$A$6:$AV$349,14,FALSE)</f>
        <v>1.8</v>
      </c>
      <c r="R61" s="49">
        <f>VLOOKUP(A61,'[1]Sheet1'!$A$6:$AV$349,23,FALSE)</f>
        <v>0</v>
      </c>
      <c r="S61" s="49">
        <f>VLOOKUP(A61,'[1]Sheet1'!$A$6:$AV$349,24,FALSE)</f>
        <v>0</v>
      </c>
      <c r="T61" s="58">
        <f>VLOOKUP(A61,'[1]Sheet1'!$A$6:$AV$349,45,FALSE)</f>
        <v>0</v>
      </c>
      <c r="U61" s="58">
        <f>VLOOKUP(A61,'[1]Sheet1'!$A$6:$AV$349,46,FALSE)</f>
        <v>0</v>
      </c>
      <c r="V61" s="49">
        <f>VLOOKUP(A61,'[1]Sheet1'!$A$6:$AV$349,35,FALSE)</f>
        <v>0</v>
      </c>
      <c r="W61" s="49">
        <f>VLOOKUP(A61,'[1]Sheet1'!$A$6:$AV$349,36,FALSE)+VLOOKUP(A61,'[1]Sheet1'!$A$6:$AL$299,38,FALSE)</f>
        <v>0</v>
      </c>
      <c r="X61" s="49">
        <f>VLOOKUP(A61,'[1]Sheet1'!$A$6:$AH$294,33,FALSE)</f>
        <v>0</v>
      </c>
      <c r="Y61" s="49">
        <f>VLOOKUP(A61,'[1]Sheet1'!$A$6:$AH$294,34,FALSE)</f>
        <v>0</v>
      </c>
      <c r="Z61" s="49"/>
      <c r="AA61" s="49">
        <f>VLOOKUP(A61,'[1]Sheet1'!$A$6:$AV$349,43,FALSE)</f>
        <v>0</v>
      </c>
      <c r="AB61" s="49">
        <f>VLOOKUP(A61,'[1]Sheet1'!$A$6:$AV$349,44,FALSE)</f>
        <v>0</v>
      </c>
      <c r="AC61" s="35"/>
      <c r="AD61" s="49">
        <f>VLOOKUP(A61,'[2]Sheet1'!$A$6:$AF$350,31,FALSE)-AF61</f>
        <v>0</v>
      </c>
      <c r="AE61" s="49">
        <f>VLOOKUP(A61,'[2]Sheet1'!$A$6:$AF$350,32,FALSE)-AG61</f>
        <v>0</v>
      </c>
      <c r="AF61" s="49">
        <f>VLOOKUP(A61,'[2]Sheet1'!$A$6:$L$295,11,FALSE)</f>
        <v>0</v>
      </c>
      <c r="AG61" s="49">
        <f>VLOOKUP(A61,'[2]Sheet1'!$A$6:$L$295,12,FALSE)</f>
        <v>0</v>
      </c>
      <c r="AH61" s="49">
        <f>VLOOKUP(A61,'[5]Sheet1'!$A$6:$K$294,10,FALSE)</f>
        <v>0</v>
      </c>
      <c r="AI61" s="49">
        <f>VLOOKUP(A61,'[5]Sheet1'!$A$6:$K$294,11,FALSE)</f>
        <v>0</v>
      </c>
      <c r="AJ61" s="49">
        <f>VLOOKUP(A61,'[4]Sheet1'!$A$6:$I$294,8,FALSE)</f>
        <v>0</v>
      </c>
      <c r="AK61" s="49">
        <f>VLOOKUP(A61,'[4]Sheet1'!$A$6:$I$294,9,FALSE)</f>
        <v>0</v>
      </c>
      <c r="AL61" s="49"/>
      <c r="AM61" s="49"/>
      <c r="AN61" s="49">
        <f>VLOOKUP(A61,'[3]Sheet1'!$A$6:$AA$349,16,FALSE)</f>
        <v>0</v>
      </c>
      <c r="AO61" s="49">
        <f>VLOOKUP(A61,'[3]Sheet1'!$A$6:$AA$349,17,FALSE)</f>
        <v>0</v>
      </c>
      <c r="AP61" s="35"/>
      <c r="AQ61" s="69"/>
      <c r="AR61" s="17"/>
      <c r="AS61" s="18"/>
      <c r="AT61" s="2">
        <f t="shared" si="1"/>
        <v>0</v>
      </c>
    </row>
    <row r="62" spans="1:46" s="2" customFormat="1" ht="19.5" customHeight="1">
      <c r="A62" s="35">
        <v>57</v>
      </c>
      <c r="B62" s="36" t="s">
        <v>113</v>
      </c>
      <c r="C62" s="35" t="s">
        <v>110</v>
      </c>
      <c r="D62" s="35">
        <f>VLOOKUP(A62,'[2]Sheet1'!$A$6:$AG$359,33,FALSE)</f>
        <v>28</v>
      </c>
      <c r="E62" s="35">
        <f>VLOOKUP(A62,'[5]Sheet1'!$A$5:$T$358,20,FALSE)</f>
        <v>20</v>
      </c>
      <c r="F62" s="35">
        <f>VLOOKUP(A62,'[4]Sheet1'!$A$5:$AD$358,30,FALSE)</f>
        <v>30</v>
      </c>
      <c r="G62" s="35">
        <f>VLOOKUP(A62,'[3]Sheet1'!$A$6:$AB$292,28,FALSE)</f>
        <v>10</v>
      </c>
      <c r="H62" s="37">
        <f>VLOOKUP(A62,'[1]Sheet1'!$A$5:$AW$358,49,FALSE)</f>
        <v>0.6</v>
      </c>
      <c r="I62" s="35">
        <f t="shared" si="3"/>
        <v>88.6</v>
      </c>
      <c r="J62" s="35">
        <f t="shared" si="4"/>
        <v>79</v>
      </c>
      <c r="K62" s="49">
        <f>VLOOKUP(A62,'[1]Sheet1'!$A$6:$D$294,4,FALSE)</f>
        <v>0</v>
      </c>
      <c r="L62" s="49">
        <f>VLOOKUP(A62,'[1]Sheet1'!$A$6:$AV$349,39,FALSE)</f>
        <v>0</v>
      </c>
      <c r="M62" s="49">
        <f>VLOOKUP(A62,'[1]Sheet1'!$A$6:$AV$349,7,FALSE)</f>
      </c>
      <c r="N62" s="49">
        <f>VLOOKUP(A62,'[1]Sheet1'!$A$6:$AV$349,10,FALSE)</f>
      </c>
      <c r="O62" s="49">
        <f>VLOOKUP(A62,'[1]Sheet1'!$A$6:$AV$349,12,FALSE)</f>
      </c>
      <c r="P62" s="49">
        <f>VLOOKUP(A62,'[1]Sheet1'!$A$6:$AV$349,13,FALSE)</f>
        <v>2</v>
      </c>
      <c r="Q62" s="49">
        <f>VLOOKUP(A62,'[1]Sheet1'!$A$6:$AV$349,14,FALSE)</f>
        <v>0.6</v>
      </c>
      <c r="R62" s="49">
        <f>VLOOKUP(A62,'[1]Sheet1'!$A$6:$AV$349,23,FALSE)</f>
        <v>0</v>
      </c>
      <c r="S62" s="49">
        <f>VLOOKUP(A62,'[1]Sheet1'!$A$6:$AV$349,24,FALSE)</f>
        <v>0</v>
      </c>
      <c r="T62" s="58">
        <f>VLOOKUP(A62,'[1]Sheet1'!$A$6:$AV$349,45,FALSE)</f>
        <v>0</v>
      </c>
      <c r="U62" s="58">
        <f>VLOOKUP(A62,'[1]Sheet1'!$A$6:$AV$349,46,FALSE)</f>
        <v>0</v>
      </c>
      <c r="V62" s="49">
        <f>VLOOKUP(A62,'[1]Sheet1'!$A$6:$AV$349,35,FALSE)</f>
        <v>0</v>
      </c>
      <c r="W62" s="49">
        <f>VLOOKUP(A62,'[1]Sheet1'!$A$6:$AV$349,36,FALSE)+VLOOKUP(A62,'[1]Sheet1'!$A$6:$AL$299,38,FALSE)</f>
        <v>0</v>
      </c>
      <c r="X62" s="49">
        <f>VLOOKUP(A62,'[1]Sheet1'!$A$6:$AH$294,33,FALSE)</f>
        <v>0</v>
      </c>
      <c r="Y62" s="49">
        <f>VLOOKUP(A62,'[1]Sheet1'!$A$6:$AH$294,34,FALSE)</f>
        <v>0</v>
      </c>
      <c r="Z62" s="49"/>
      <c r="AA62" s="49">
        <f>VLOOKUP(A62,'[1]Sheet1'!$A$6:$AV$349,43,FALSE)</f>
        <v>0</v>
      </c>
      <c r="AB62" s="49">
        <f>VLOOKUP(A62,'[1]Sheet1'!$A$6:$AV$349,44,FALSE)</f>
        <v>0</v>
      </c>
      <c r="AC62" s="35"/>
      <c r="AD62" s="49">
        <f>VLOOKUP(A62,'[2]Sheet1'!$A$6:$AF$350,31,FALSE)-AF62</f>
        <v>1</v>
      </c>
      <c r="AE62" s="49">
        <f>VLOOKUP(A62,'[2]Sheet1'!$A$6:$AF$350,32,FALSE)-AG62</f>
        <v>2</v>
      </c>
      <c r="AF62" s="49">
        <f>VLOOKUP(A62,'[2]Sheet1'!$A$6:$L$295,11,FALSE)</f>
        <v>0</v>
      </c>
      <c r="AG62" s="49">
        <f>VLOOKUP(A62,'[2]Sheet1'!$A$6:$L$295,12,FALSE)</f>
        <v>0</v>
      </c>
      <c r="AH62" s="49">
        <f>VLOOKUP(A62,'[5]Sheet1'!$A$6:$K$294,10,FALSE)</f>
        <v>0</v>
      </c>
      <c r="AI62" s="49">
        <f>VLOOKUP(A62,'[5]Sheet1'!$A$6:$K$294,11,FALSE)</f>
        <v>0</v>
      </c>
      <c r="AJ62" s="49">
        <f>VLOOKUP(A62,'[4]Sheet1'!$A$6:$I$294,8,FALSE)</f>
        <v>0</v>
      </c>
      <c r="AK62" s="49">
        <f>VLOOKUP(A62,'[4]Sheet1'!$A$6:$I$294,9,FALSE)</f>
        <v>0</v>
      </c>
      <c r="AL62" s="49"/>
      <c r="AM62" s="49"/>
      <c r="AN62" s="49">
        <f>VLOOKUP(A62,'[3]Sheet1'!$A$6:$AA$349,16,FALSE)</f>
        <v>0</v>
      </c>
      <c r="AO62" s="49">
        <f>VLOOKUP(A62,'[3]Sheet1'!$A$6:$AA$349,17,FALSE)</f>
        <v>0</v>
      </c>
      <c r="AP62" s="35"/>
      <c r="AQ62" s="69"/>
      <c r="AR62" s="17"/>
      <c r="AS62" s="18"/>
      <c r="AT62" s="2">
        <f t="shared" si="1"/>
        <v>0</v>
      </c>
    </row>
    <row r="63" spans="1:46" s="2" customFormat="1" ht="19.5" customHeight="1">
      <c r="A63" s="35">
        <v>58</v>
      </c>
      <c r="B63" s="36" t="s">
        <v>114</v>
      </c>
      <c r="C63" s="35" t="s">
        <v>110</v>
      </c>
      <c r="D63" s="35">
        <f>VLOOKUP(A63,'[2]Sheet1'!$A$6:$AG$359,33,FALSE)</f>
        <v>30</v>
      </c>
      <c r="E63" s="35">
        <f>VLOOKUP(A63,'[5]Sheet1'!$A$5:$T$358,20,FALSE)</f>
        <v>20</v>
      </c>
      <c r="F63" s="35">
        <f>VLOOKUP(A63,'[4]Sheet1'!$A$5:$AD$358,30,FALSE)</f>
        <v>30</v>
      </c>
      <c r="G63" s="35">
        <f>VLOOKUP(A63,'[3]Sheet1'!$A$6:$AB$292,28,FALSE)</f>
        <v>10</v>
      </c>
      <c r="H63" s="37">
        <f>VLOOKUP(A63,'[1]Sheet1'!$A$5:$AW$358,49,FALSE)</f>
        <v>3</v>
      </c>
      <c r="I63" s="35">
        <f t="shared" si="3"/>
        <v>93</v>
      </c>
      <c r="J63" s="35">
        <f t="shared" si="4"/>
        <v>37</v>
      </c>
      <c r="K63" s="49">
        <f>VLOOKUP(A63,'[1]Sheet1'!$A$6:$D$294,4,FALSE)</f>
        <v>0</v>
      </c>
      <c r="L63" s="49">
        <f>VLOOKUP(A63,'[1]Sheet1'!$A$6:$AV$349,39,FALSE)</f>
        <v>0</v>
      </c>
      <c r="M63" s="49">
        <f>VLOOKUP(A63,'[1]Sheet1'!$A$6:$AV$349,7,FALSE)</f>
      </c>
      <c r="N63" s="49">
        <f>VLOOKUP(A63,'[1]Sheet1'!$A$6:$AV$349,10,FALSE)</f>
      </c>
      <c r="O63" s="49">
        <f>VLOOKUP(A63,'[1]Sheet1'!$A$6:$AV$349,12,FALSE)</f>
      </c>
      <c r="P63" s="49">
        <f>VLOOKUP(A63,'[1]Sheet1'!$A$6:$AV$349,13,FALSE)</f>
        <v>27</v>
      </c>
      <c r="Q63" s="49">
        <f>VLOOKUP(A63,'[1]Sheet1'!$A$6:$AV$349,14,FALSE)</f>
        <v>3</v>
      </c>
      <c r="R63" s="49">
        <f>VLOOKUP(A63,'[1]Sheet1'!$A$6:$AV$349,23,FALSE)</f>
        <v>0</v>
      </c>
      <c r="S63" s="49">
        <f>VLOOKUP(A63,'[1]Sheet1'!$A$6:$AV$349,24,FALSE)</f>
        <v>0</v>
      </c>
      <c r="T63" s="58">
        <f>VLOOKUP(A63,'[1]Sheet1'!$A$6:$AV$349,45,FALSE)</f>
        <v>0</v>
      </c>
      <c r="U63" s="58">
        <f>VLOOKUP(A63,'[1]Sheet1'!$A$6:$AV$349,46,FALSE)</f>
        <v>0</v>
      </c>
      <c r="V63" s="49">
        <f>VLOOKUP(A63,'[1]Sheet1'!$A$6:$AV$349,35,FALSE)</f>
        <v>0</v>
      </c>
      <c r="W63" s="49">
        <f>VLOOKUP(A63,'[1]Sheet1'!$A$6:$AV$349,36,FALSE)+VLOOKUP(A63,'[1]Sheet1'!$A$6:$AL$299,38,FALSE)</f>
        <v>0</v>
      </c>
      <c r="X63" s="49">
        <f>VLOOKUP(A63,'[1]Sheet1'!$A$6:$AH$294,33,FALSE)</f>
        <v>0</v>
      </c>
      <c r="Y63" s="49">
        <f>VLOOKUP(A63,'[1]Sheet1'!$A$6:$AH$294,34,FALSE)</f>
        <v>0</v>
      </c>
      <c r="Z63" s="49"/>
      <c r="AA63" s="49">
        <f>VLOOKUP(A63,'[1]Sheet1'!$A$6:$AV$349,43,FALSE)</f>
        <v>0</v>
      </c>
      <c r="AB63" s="49">
        <f>VLOOKUP(A63,'[1]Sheet1'!$A$6:$AV$349,44,FALSE)</f>
        <v>0</v>
      </c>
      <c r="AC63" s="35"/>
      <c r="AD63" s="49">
        <f>VLOOKUP(A63,'[2]Sheet1'!$A$6:$AF$350,31,FALSE)-AF63</f>
        <v>0</v>
      </c>
      <c r="AE63" s="49">
        <f>VLOOKUP(A63,'[2]Sheet1'!$A$6:$AF$350,32,FALSE)-AG63</f>
        <v>0</v>
      </c>
      <c r="AF63" s="49">
        <f>VLOOKUP(A63,'[2]Sheet1'!$A$6:$L$295,11,FALSE)</f>
        <v>0</v>
      </c>
      <c r="AG63" s="49">
        <f>VLOOKUP(A63,'[2]Sheet1'!$A$6:$L$295,12,FALSE)</f>
        <v>0</v>
      </c>
      <c r="AH63" s="49">
        <f>VLOOKUP(A63,'[5]Sheet1'!$A$6:$K$294,10,FALSE)</f>
        <v>0</v>
      </c>
      <c r="AI63" s="49">
        <f>VLOOKUP(A63,'[5]Sheet1'!$A$6:$K$294,11,FALSE)</f>
        <v>0</v>
      </c>
      <c r="AJ63" s="49">
        <f>VLOOKUP(A63,'[4]Sheet1'!$A$6:$I$294,8,FALSE)</f>
        <v>0</v>
      </c>
      <c r="AK63" s="49">
        <f>VLOOKUP(A63,'[4]Sheet1'!$A$6:$I$294,9,FALSE)</f>
        <v>0</v>
      </c>
      <c r="AL63" s="49"/>
      <c r="AM63" s="49"/>
      <c r="AN63" s="49">
        <f>VLOOKUP(A63,'[3]Sheet1'!$A$6:$AA$349,16,FALSE)</f>
        <v>0</v>
      </c>
      <c r="AO63" s="49">
        <f>VLOOKUP(A63,'[3]Sheet1'!$A$6:$AA$349,17,FALSE)</f>
        <v>0</v>
      </c>
      <c r="AP63" s="35"/>
      <c r="AQ63" s="69"/>
      <c r="AR63" s="17"/>
      <c r="AS63" s="18"/>
      <c r="AT63" s="2">
        <f t="shared" si="1"/>
        <v>0</v>
      </c>
    </row>
    <row r="64" spans="1:46" s="2" customFormat="1" ht="19.5" customHeight="1">
      <c r="A64" s="35">
        <v>59</v>
      </c>
      <c r="B64" s="36" t="s">
        <v>115</v>
      </c>
      <c r="C64" s="35" t="s">
        <v>110</v>
      </c>
      <c r="D64" s="35">
        <f>VLOOKUP(A64,'[2]Sheet1'!$A$6:$AG$359,33,FALSE)</f>
        <v>30</v>
      </c>
      <c r="E64" s="35">
        <f>VLOOKUP(A64,'[5]Sheet1'!$A$5:$T$358,20,FALSE)</f>
        <v>20</v>
      </c>
      <c r="F64" s="35">
        <f>VLOOKUP(A64,'[4]Sheet1'!$A$5:$AD$358,30,FALSE)</f>
        <v>30</v>
      </c>
      <c r="G64" s="35">
        <f>VLOOKUP(A64,'[3]Sheet1'!$A$6:$AB$292,28,FALSE)</f>
        <v>10</v>
      </c>
      <c r="H64" s="37">
        <f>VLOOKUP(A64,'[1]Sheet1'!$A$5:$AW$358,49,FALSE)</f>
        <v>3</v>
      </c>
      <c r="I64" s="35">
        <f t="shared" si="3"/>
        <v>93</v>
      </c>
      <c r="J64" s="35">
        <f t="shared" si="4"/>
        <v>37</v>
      </c>
      <c r="K64" s="49">
        <f>VLOOKUP(A64,'[1]Sheet1'!$A$6:$D$294,4,FALSE)</f>
        <v>0</v>
      </c>
      <c r="L64" s="49">
        <f>VLOOKUP(A64,'[1]Sheet1'!$A$6:$AV$349,39,FALSE)</f>
        <v>0</v>
      </c>
      <c r="M64" s="49">
        <f>VLOOKUP(A64,'[1]Sheet1'!$A$6:$AV$349,7,FALSE)</f>
      </c>
      <c r="N64" s="49">
        <f>VLOOKUP(A64,'[1]Sheet1'!$A$6:$AV$349,10,FALSE)</f>
      </c>
      <c r="O64" s="49">
        <f>VLOOKUP(A64,'[1]Sheet1'!$A$6:$AV$349,12,FALSE)</f>
      </c>
      <c r="P64" s="49">
        <f>VLOOKUP(A64,'[1]Sheet1'!$A$6:$AV$349,13,FALSE)</f>
        <v>22</v>
      </c>
      <c r="Q64" s="49">
        <f>VLOOKUP(A64,'[1]Sheet1'!$A$6:$AV$349,14,FALSE)</f>
        <v>3</v>
      </c>
      <c r="R64" s="49">
        <f>VLOOKUP(A64,'[1]Sheet1'!$A$6:$AV$349,23,FALSE)</f>
        <v>0</v>
      </c>
      <c r="S64" s="49">
        <f>VLOOKUP(A64,'[1]Sheet1'!$A$6:$AV$349,24,FALSE)</f>
        <v>0</v>
      </c>
      <c r="T64" s="58">
        <f>VLOOKUP(A64,'[1]Sheet1'!$A$6:$AV$349,45,FALSE)</f>
        <v>0</v>
      </c>
      <c r="U64" s="58">
        <f>VLOOKUP(A64,'[1]Sheet1'!$A$6:$AV$349,46,FALSE)</f>
        <v>0</v>
      </c>
      <c r="V64" s="49">
        <f>VLOOKUP(A64,'[1]Sheet1'!$A$6:$AV$349,35,FALSE)</f>
        <v>0</v>
      </c>
      <c r="W64" s="49">
        <f>VLOOKUP(A64,'[1]Sheet1'!$A$6:$AV$349,36,FALSE)+VLOOKUP(A64,'[1]Sheet1'!$A$6:$AL$299,38,FALSE)</f>
        <v>0</v>
      </c>
      <c r="X64" s="49">
        <f>VLOOKUP(A64,'[1]Sheet1'!$A$6:$AH$294,33,FALSE)</f>
        <v>0</v>
      </c>
      <c r="Y64" s="49">
        <f>VLOOKUP(A64,'[1]Sheet1'!$A$6:$AH$294,34,FALSE)</f>
        <v>0</v>
      </c>
      <c r="Z64" s="49"/>
      <c r="AA64" s="49">
        <f>VLOOKUP(A64,'[1]Sheet1'!$A$6:$AV$349,43,FALSE)</f>
        <v>0</v>
      </c>
      <c r="AB64" s="49">
        <f>VLOOKUP(A64,'[1]Sheet1'!$A$6:$AV$349,44,FALSE)</f>
        <v>0</v>
      </c>
      <c r="AC64" s="35"/>
      <c r="AD64" s="49">
        <f>VLOOKUP(A64,'[2]Sheet1'!$A$6:$AF$350,31,FALSE)-AF64</f>
        <v>0</v>
      </c>
      <c r="AE64" s="49">
        <f>VLOOKUP(A64,'[2]Sheet1'!$A$6:$AF$350,32,FALSE)-AG64</f>
        <v>0</v>
      </c>
      <c r="AF64" s="49">
        <f>VLOOKUP(A64,'[2]Sheet1'!$A$6:$L$295,11,FALSE)</f>
        <v>0</v>
      </c>
      <c r="AG64" s="49">
        <f>VLOOKUP(A64,'[2]Sheet1'!$A$6:$L$295,12,FALSE)</f>
        <v>0</v>
      </c>
      <c r="AH64" s="49">
        <f>VLOOKUP(A64,'[5]Sheet1'!$A$6:$K$294,10,FALSE)</f>
        <v>0</v>
      </c>
      <c r="AI64" s="49">
        <f>VLOOKUP(A64,'[5]Sheet1'!$A$6:$K$294,11,FALSE)</f>
        <v>0</v>
      </c>
      <c r="AJ64" s="49">
        <f>VLOOKUP(A64,'[4]Sheet1'!$A$6:$I$294,8,FALSE)</f>
        <v>0</v>
      </c>
      <c r="AK64" s="49">
        <f>VLOOKUP(A64,'[4]Sheet1'!$A$6:$I$294,9,FALSE)</f>
        <v>0</v>
      </c>
      <c r="AL64" s="49"/>
      <c r="AM64" s="49"/>
      <c r="AN64" s="49">
        <f>VLOOKUP(A64,'[3]Sheet1'!$A$6:$AA$349,16,FALSE)</f>
        <v>0</v>
      </c>
      <c r="AO64" s="49">
        <f>VLOOKUP(A64,'[3]Sheet1'!$A$6:$AA$349,17,FALSE)</f>
        <v>0</v>
      </c>
      <c r="AP64" s="35"/>
      <c r="AQ64" s="69"/>
      <c r="AR64" s="17"/>
      <c r="AS64" s="18"/>
      <c r="AT64" s="2">
        <f t="shared" si="1"/>
        <v>0</v>
      </c>
    </row>
    <row r="65" spans="1:46" s="2" customFormat="1" ht="19.5" customHeight="1">
      <c r="A65" s="35">
        <v>60</v>
      </c>
      <c r="B65" s="36" t="s">
        <v>116</v>
      </c>
      <c r="C65" s="35" t="s">
        <v>110</v>
      </c>
      <c r="D65" s="35">
        <f>VLOOKUP(A65,'[2]Sheet1'!$A$6:$AG$359,33,FALSE)</f>
        <v>30</v>
      </c>
      <c r="E65" s="35">
        <f>VLOOKUP(A65,'[5]Sheet1'!$A$5:$T$358,20,FALSE)</f>
        <v>20</v>
      </c>
      <c r="F65" s="35">
        <f>VLOOKUP(A65,'[4]Sheet1'!$A$5:$AD$358,30,FALSE)</f>
        <v>30</v>
      </c>
      <c r="G65" s="35">
        <f>VLOOKUP(A65,'[3]Sheet1'!$A$6:$AB$292,28,FALSE)</f>
        <v>10</v>
      </c>
      <c r="H65" s="37">
        <f>VLOOKUP(A65,'[1]Sheet1'!$A$5:$AW$358,49,FALSE)</f>
        <v>10</v>
      </c>
      <c r="I65" s="35">
        <f t="shared" si="3"/>
        <v>100</v>
      </c>
      <c r="J65" s="35">
        <f t="shared" si="4"/>
        <v>1</v>
      </c>
      <c r="K65" s="49">
        <f>VLOOKUP(A65,'[1]Sheet1'!$A$6:$D$294,4,FALSE)</f>
        <v>2</v>
      </c>
      <c r="L65" s="49">
        <f>VLOOKUP(A65,'[1]Sheet1'!$A$6:$AV$349,39,FALSE)</f>
        <v>2</v>
      </c>
      <c r="M65" s="49">
        <f>VLOOKUP(A65,'[1]Sheet1'!$A$6:$AV$349,7,FALSE)</f>
      </c>
      <c r="N65" s="49">
        <f>VLOOKUP(A65,'[1]Sheet1'!$A$6:$AV$349,10,FALSE)</f>
      </c>
      <c r="O65" s="49">
        <f>VLOOKUP(A65,'[1]Sheet1'!$A$6:$AV$349,12,FALSE)</f>
      </c>
      <c r="P65" s="49">
        <f>VLOOKUP(A65,'[1]Sheet1'!$A$6:$AV$349,13,FALSE)</f>
        <v>54</v>
      </c>
      <c r="Q65" s="49">
        <f>VLOOKUP(A65,'[1]Sheet1'!$A$6:$AV$349,14,FALSE)</f>
        <v>3</v>
      </c>
      <c r="R65" s="49">
        <f>VLOOKUP(A65,'[1]Sheet1'!$A$6:$AV$349,23,FALSE)</f>
        <v>7</v>
      </c>
      <c r="S65" s="49">
        <f>VLOOKUP(A65,'[1]Sheet1'!$A$6:$AV$349,24,FALSE)</f>
        <v>1</v>
      </c>
      <c r="T65" s="58">
        <f>VLOOKUP(A65,'[1]Sheet1'!$A$6:$AV$349,45,FALSE)</f>
        <v>0</v>
      </c>
      <c r="U65" s="58">
        <f>VLOOKUP(A65,'[1]Sheet1'!$A$6:$AV$349,46,FALSE)</f>
        <v>0</v>
      </c>
      <c r="V65" s="49">
        <f>VLOOKUP(A65,'[1]Sheet1'!$A$6:$AV$349,35,FALSE)</f>
        <v>0</v>
      </c>
      <c r="W65" s="49">
        <f>VLOOKUP(A65,'[1]Sheet1'!$A$6:$AV$349,36,FALSE)+VLOOKUP(A65,'[1]Sheet1'!$A$6:$AL$299,38,FALSE)</f>
        <v>0</v>
      </c>
      <c r="X65" s="49">
        <f>VLOOKUP(A65,'[1]Sheet1'!$A$6:$AH$294,33,FALSE)</f>
        <v>0</v>
      </c>
      <c r="Y65" s="49">
        <f>VLOOKUP(A65,'[1]Sheet1'!$A$6:$AH$294,34,FALSE)</f>
        <v>0</v>
      </c>
      <c r="Z65" s="49"/>
      <c r="AA65" s="49">
        <f>VLOOKUP(A65,'[1]Sheet1'!$A$6:$AV$349,43,FALSE)</f>
        <v>2.5</v>
      </c>
      <c r="AB65" s="49">
        <f>VLOOKUP(A65,'[1]Sheet1'!$A$6:$AV$349,44,FALSE)</f>
        <v>0</v>
      </c>
      <c r="AC65" s="35"/>
      <c r="AD65" s="49">
        <f>VLOOKUP(A65,'[2]Sheet1'!$A$6:$AF$350,31,FALSE)-AF65</f>
        <v>0</v>
      </c>
      <c r="AE65" s="49">
        <f>VLOOKUP(A65,'[2]Sheet1'!$A$6:$AF$350,32,FALSE)-AG65</f>
        <v>0</v>
      </c>
      <c r="AF65" s="49">
        <f>VLOOKUP(A65,'[2]Sheet1'!$A$6:$L$295,11,FALSE)</f>
        <v>0</v>
      </c>
      <c r="AG65" s="49">
        <f>VLOOKUP(A65,'[2]Sheet1'!$A$6:$L$295,12,FALSE)</f>
        <v>0</v>
      </c>
      <c r="AH65" s="49">
        <f>VLOOKUP(A65,'[5]Sheet1'!$A$6:$K$294,10,FALSE)</f>
        <v>0</v>
      </c>
      <c r="AI65" s="49">
        <f>VLOOKUP(A65,'[5]Sheet1'!$A$6:$K$294,11,FALSE)</f>
        <v>0</v>
      </c>
      <c r="AJ65" s="49">
        <f>VLOOKUP(A65,'[4]Sheet1'!$A$6:$I$294,8,FALSE)</f>
        <v>0</v>
      </c>
      <c r="AK65" s="49">
        <f>VLOOKUP(A65,'[4]Sheet1'!$A$6:$I$294,9,FALSE)</f>
        <v>0</v>
      </c>
      <c r="AL65" s="49"/>
      <c r="AM65" s="49"/>
      <c r="AN65" s="49">
        <f>VLOOKUP(A65,'[3]Sheet1'!$A$6:$AA$349,16,FALSE)</f>
        <v>0</v>
      </c>
      <c r="AO65" s="49">
        <f>VLOOKUP(A65,'[3]Sheet1'!$A$6:$AA$349,17,FALSE)</f>
        <v>0</v>
      </c>
      <c r="AP65" s="35"/>
      <c r="AQ65" s="69"/>
      <c r="AR65" s="17"/>
      <c r="AS65" s="18"/>
      <c r="AT65" s="2">
        <f t="shared" si="1"/>
        <v>0</v>
      </c>
    </row>
    <row r="66" spans="1:46" s="2" customFormat="1" ht="19.5" customHeight="1">
      <c r="A66" s="35">
        <v>61</v>
      </c>
      <c r="B66" s="36" t="s">
        <v>117</v>
      </c>
      <c r="C66" s="35" t="s">
        <v>110</v>
      </c>
      <c r="D66" s="35">
        <f>VLOOKUP(A66,'[2]Sheet1'!$A$6:$AG$359,33,FALSE)</f>
        <v>30</v>
      </c>
      <c r="E66" s="35">
        <f>VLOOKUP(A66,'[5]Sheet1'!$A$5:$T$358,20,FALSE)</f>
        <v>20</v>
      </c>
      <c r="F66" s="35">
        <f>VLOOKUP(A66,'[4]Sheet1'!$A$5:$AD$358,30,FALSE)</f>
        <v>30</v>
      </c>
      <c r="G66" s="35">
        <f>VLOOKUP(A66,'[3]Sheet1'!$A$6:$AB$292,28,FALSE)</f>
        <v>10</v>
      </c>
      <c r="H66" s="37">
        <f>VLOOKUP(A66,'[1]Sheet1'!$A$5:$AW$358,49,FALSE)</f>
        <v>4.4</v>
      </c>
      <c r="I66" s="35">
        <f t="shared" si="3"/>
        <v>94.4</v>
      </c>
      <c r="J66" s="35">
        <f t="shared" si="4"/>
        <v>24</v>
      </c>
      <c r="K66" s="49">
        <f>VLOOKUP(A66,'[1]Sheet1'!$A$6:$D$294,4,FALSE)</f>
        <v>2</v>
      </c>
      <c r="L66" s="49">
        <f>VLOOKUP(A66,'[1]Sheet1'!$A$6:$AV$349,39,FALSE)</f>
        <v>0</v>
      </c>
      <c r="M66" s="49">
        <f>VLOOKUP(A66,'[1]Sheet1'!$A$6:$AV$349,7,FALSE)</f>
      </c>
      <c r="N66" s="49">
        <f>VLOOKUP(A66,'[1]Sheet1'!$A$6:$AV$349,10,FALSE)</f>
      </c>
      <c r="O66" s="49">
        <f>VLOOKUP(A66,'[1]Sheet1'!$A$6:$AV$349,12,FALSE)</f>
      </c>
      <c r="P66" s="49">
        <f>VLOOKUP(A66,'[1]Sheet1'!$A$6:$AV$349,13,FALSE)</f>
        <v>8</v>
      </c>
      <c r="Q66" s="49">
        <f>VLOOKUP(A66,'[1]Sheet1'!$A$6:$AV$349,14,FALSE)</f>
        <v>2.4</v>
      </c>
      <c r="R66" s="49">
        <f>VLOOKUP(A66,'[1]Sheet1'!$A$6:$AV$349,23,FALSE)</f>
        <v>0</v>
      </c>
      <c r="S66" s="49">
        <f>VLOOKUP(A66,'[1]Sheet1'!$A$6:$AV$349,24,FALSE)</f>
        <v>0</v>
      </c>
      <c r="T66" s="58">
        <f>VLOOKUP(A66,'[1]Sheet1'!$A$6:$AV$349,45,FALSE)</f>
        <v>0</v>
      </c>
      <c r="U66" s="58">
        <f>VLOOKUP(A66,'[1]Sheet1'!$A$6:$AV$349,46,FALSE)</f>
        <v>0</v>
      </c>
      <c r="V66" s="49">
        <f>VLOOKUP(A66,'[1]Sheet1'!$A$6:$AV$349,35,FALSE)</f>
        <v>0</v>
      </c>
      <c r="W66" s="49">
        <f>VLOOKUP(A66,'[1]Sheet1'!$A$6:$AV$349,36,FALSE)+VLOOKUP(A66,'[1]Sheet1'!$A$6:$AL$299,38,FALSE)</f>
        <v>0</v>
      </c>
      <c r="X66" s="49">
        <f>VLOOKUP(A66,'[1]Sheet1'!$A$6:$AH$294,33,FALSE)</f>
        <v>0</v>
      </c>
      <c r="Y66" s="49">
        <f>VLOOKUP(A66,'[1]Sheet1'!$A$6:$AH$294,34,FALSE)</f>
        <v>0</v>
      </c>
      <c r="Z66" s="49"/>
      <c r="AA66" s="49">
        <f>VLOOKUP(A66,'[1]Sheet1'!$A$6:$AV$349,43,FALSE)</f>
        <v>0</v>
      </c>
      <c r="AB66" s="49">
        <f>VLOOKUP(A66,'[1]Sheet1'!$A$6:$AV$349,44,FALSE)</f>
        <v>0</v>
      </c>
      <c r="AC66" s="35"/>
      <c r="AD66" s="49">
        <f>VLOOKUP(A66,'[2]Sheet1'!$A$6:$AF$350,31,FALSE)-AF66</f>
        <v>0</v>
      </c>
      <c r="AE66" s="49">
        <f>VLOOKUP(A66,'[2]Sheet1'!$A$6:$AF$350,32,FALSE)-AG66</f>
        <v>0</v>
      </c>
      <c r="AF66" s="49">
        <f>VLOOKUP(A66,'[2]Sheet1'!$A$6:$L$295,11,FALSE)</f>
        <v>0</v>
      </c>
      <c r="AG66" s="49">
        <f>VLOOKUP(A66,'[2]Sheet1'!$A$6:$L$295,12,FALSE)</f>
        <v>0</v>
      </c>
      <c r="AH66" s="49">
        <f>VLOOKUP(A66,'[5]Sheet1'!$A$6:$K$294,10,FALSE)</f>
        <v>0</v>
      </c>
      <c r="AI66" s="49">
        <f>VLOOKUP(A66,'[5]Sheet1'!$A$6:$K$294,11,FALSE)</f>
        <v>0</v>
      </c>
      <c r="AJ66" s="49">
        <f>VLOOKUP(A66,'[4]Sheet1'!$A$6:$I$294,8,FALSE)</f>
        <v>0</v>
      </c>
      <c r="AK66" s="49">
        <f>VLOOKUP(A66,'[4]Sheet1'!$A$6:$I$294,9,FALSE)</f>
        <v>0</v>
      </c>
      <c r="AL66" s="49"/>
      <c r="AM66" s="49"/>
      <c r="AN66" s="49">
        <f>VLOOKUP(A66,'[3]Sheet1'!$A$6:$AA$349,16,FALSE)</f>
        <v>0</v>
      </c>
      <c r="AO66" s="49">
        <f>VLOOKUP(A66,'[3]Sheet1'!$A$6:$AA$349,17,FALSE)</f>
        <v>0</v>
      </c>
      <c r="AP66" s="35"/>
      <c r="AQ66" s="69"/>
      <c r="AR66" s="17"/>
      <c r="AS66" s="18"/>
      <c r="AT66" s="2">
        <f t="shared" si="1"/>
        <v>0</v>
      </c>
    </row>
    <row r="67" spans="1:46" s="2" customFormat="1" ht="19.5" customHeight="1">
      <c r="A67" s="35">
        <v>62</v>
      </c>
      <c r="B67" s="36" t="s">
        <v>118</v>
      </c>
      <c r="C67" s="35" t="s">
        <v>119</v>
      </c>
      <c r="D67" s="35">
        <f>VLOOKUP(A67,'[2]Sheet1'!$A$6:$AG$359,33,FALSE)</f>
        <v>28</v>
      </c>
      <c r="E67" s="35">
        <f>VLOOKUP(A67,'[5]Sheet1'!$A$5:$T$358,20,FALSE)</f>
        <v>20</v>
      </c>
      <c r="F67" s="35">
        <f>VLOOKUP(A67,'[4]Sheet1'!$A$5:$AD$358,30,FALSE)</f>
        <v>30</v>
      </c>
      <c r="G67" s="35">
        <f>VLOOKUP(A67,'[3]Sheet1'!$A$6:$AB$292,28,FALSE)</f>
        <v>10</v>
      </c>
      <c r="H67" s="37">
        <v>10</v>
      </c>
      <c r="I67" s="35">
        <f t="shared" si="3"/>
        <v>98</v>
      </c>
      <c r="J67" s="35">
        <f t="shared" si="4"/>
        <v>6</v>
      </c>
      <c r="K67" s="49">
        <f>VLOOKUP(A67,'[1]Sheet1'!$A$6:$D$294,4,FALSE)</f>
        <v>0</v>
      </c>
      <c r="L67" s="49">
        <f>VLOOKUP(A67,'[1]Sheet1'!$A$6:$AV$349,39,FALSE)</f>
        <v>0</v>
      </c>
      <c r="M67" s="49" t="str">
        <f>VLOOKUP(A67,'[1]Sheet1'!$A$6:$AV$349,7,FALSE)</f>
        <v>A</v>
      </c>
      <c r="N67" s="49" t="str">
        <f>VLOOKUP(A67,'[1]Sheet1'!$A$6:$AV$349,10,FALSE)</f>
        <v>A+</v>
      </c>
      <c r="O67" s="49">
        <f>VLOOKUP(A67,'[1]Sheet1'!$A$6:$AV$349,12,FALSE)</f>
        <v>5</v>
      </c>
      <c r="P67" s="49">
        <f>VLOOKUP(A67,'[1]Sheet1'!$A$6:$AV$349,13,FALSE)</f>
        <v>4</v>
      </c>
      <c r="Q67" s="49">
        <f>VLOOKUP(A67,'[1]Sheet1'!$A$6:$AV$349,14,FALSE)</f>
        <v>1.2</v>
      </c>
      <c r="R67" s="49">
        <f>VLOOKUP(A67,'[1]Sheet1'!$A$6:$AV$349,23,FALSE)</f>
        <v>0</v>
      </c>
      <c r="S67" s="49">
        <f>VLOOKUP(A67,'[1]Sheet1'!$A$6:$AV$349,24,FALSE)</f>
        <v>0</v>
      </c>
      <c r="T67" s="58">
        <f>VLOOKUP(A67,'[1]Sheet1'!$A$6:$AV$349,45,FALSE)</f>
        <v>0</v>
      </c>
      <c r="U67" s="58">
        <f>VLOOKUP(A67,'[1]Sheet1'!$A$6:$AV$349,46,FALSE)</f>
        <v>0</v>
      </c>
      <c r="V67" s="49">
        <f>VLOOKUP(A67,'[1]Sheet1'!$A$6:$AV$349,35,FALSE)</f>
        <v>0</v>
      </c>
      <c r="W67" s="49">
        <f>VLOOKUP(A67,'[1]Sheet1'!$A$6:$AV$349,36,FALSE)+VLOOKUP(A67,'[1]Sheet1'!$A$6:$AL$299,38,FALSE)</f>
        <v>0</v>
      </c>
      <c r="X67" s="49">
        <f>VLOOKUP(A67,'[1]Sheet1'!$A$6:$AH$294,33,FALSE)</f>
        <v>0</v>
      </c>
      <c r="Y67" s="49">
        <f>VLOOKUP(A67,'[1]Sheet1'!$A$6:$AH$294,34,FALSE)</f>
        <v>0</v>
      </c>
      <c r="Z67" s="49">
        <v>2</v>
      </c>
      <c r="AA67" s="49">
        <f>VLOOKUP(A67,'[1]Sheet1'!$A$6:$AV$349,43,FALSE)</f>
        <v>1</v>
      </c>
      <c r="AB67" s="49">
        <f>VLOOKUP(A67,'[1]Sheet1'!$A$6:$AV$349,44,FALSE)</f>
        <v>1</v>
      </c>
      <c r="AC67" s="35"/>
      <c r="AD67" s="49">
        <f>VLOOKUP(A67,'[2]Sheet1'!$A$6:$AF$350,31,FALSE)-AF67</f>
        <v>1</v>
      </c>
      <c r="AE67" s="49">
        <f>VLOOKUP(A67,'[2]Sheet1'!$A$6:$AF$350,32,FALSE)-AG67</f>
        <v>2</v>
      </c>
      <c r="AF67" s="49">
        <f>VLOOKUP(A67,'[2]Sheet1'!$A$6:$L$295,11,FALSE)</f>
        <v>0</v>
      </c>
      <c r="AG67" s="49">
        <f>VLOOKUP(A67,'[2]Sheet1'!$A$6:$L$295,12,FALSE)</f>
        <v>0</v>
      </c>
      <c r="AH67" s="49">
        <f>VLOOKUP(A67,'[5]Sheet1'!$A$6:$K$294,10,FALSE)</f>
        <v>0</v>
      </c>
      <c r="AI67" s="49">
        <f>VLOOKUP(A67,'[5]Sheet1'!$A$6:$K$294,11,FALSE)</f>
        <v>0</v>
      </c>
      <c r="AJ67" s="49">
        <f>VLOOKUP(A67,'[4]Sheet1'!$A$6:$I$294,8,FALSE)</f>
        <v>0</v>
      </c>
      <c r="AK67" s="49">
        <f>VLOOKUP(A67,'[4]Sheet1'!$A$6:$I$294,9,FALSE)</f>
        <v>0</v>
      </c>
      <c r="AL67" s="49"/>
      <c r="AM67" s="49"/>
      <c r="AN67" s="49">
        <f>VLOOKUP(A67,'[3]Sheet1'!$A$6:$AA$349,16,FALSE)</f>
        <v>0</v>
      </c>
      <c r="AO67" s="49">
        <f>VLOOKUP(A67,'[3]Sheet1'!$A$6:$AA$349,17,FALSE)</f>
        <v>0</v>
      </c>
      <c r="AP67" s="35"/>
      <c r="AQ67" s="69"/>
      <c r="AR67" s="17"/>
      <c r="AS67" s="18"/>
      <c r="AT67" s="2">
        <f t="shared" si="1"/>
        <v>0</v>
      </c>
    </row>
    <row r="68" spans="1:46" s="3" customFormat="1" ht="19.5" customHeight="1">
      <c r="A68" s="35">
        <v>63</v>
      </c>
      <c r="B68" s="36" t="s">
        <v>120</v>
      </c>
      <c r="C68" s="35" t="s">
        <v>119</v>
      </c>
      <c r="D68" s="35">
        <f>VLOOKUP(A68,'[2]Sheet1'!$A$6:$AG$359,33,FALSE)</f>
        <v>27</v>
      </c>
      <c r="E68" s="35">
        <f>VLOOKUP(A68,'[5]Sheet1'!$A$5:$T$358,20,FALSE)</f>
        <v>20</v>
      </c>
      <c r="F68" s="35">
        <f>VLOOKUP(A68,'[4]Sheet1'!$A$5:$AD$358,30,FALSE)</f>
        <v>30</v>
      </c>
      <c r="G68" s="35">
        <f>VLOOKUP(A68,'[3]Sheet1'!$A$6:$AB$292,28,FALSE)</f>
        <v>10</v>
      </c>
      <c r="H68" s="37">
        <f>VLOOKUP(A68,'[1]Sheet1'!$A$5:$AW$358,49,FALSE)</f>
        <v>3</v>
      </c>
      <c r="I68" s="35">
        <f aca="true" t="shared" si="5" ref="I68:I96">SUM(D68:H68)</f>
        <v>90</v>
      </c>
      <c r="J68" s="35">
        <f t="shared" si="4"/>
        <v>65</v>
      </c>
      <c r="K68" s="49">
        <f>VLOOKUP(A68,'[1]Sheet1'!$A$6:$D$294,4,FALSE)</f>
        <v>0</v>
      </c>
      <c r="L68" s="49">
        <f>VLOOKUP(A68,'[1]Sheet1'!$A$6:$AV$349,39,FALSE)</f>
        <v>0</v>
      </c>
      <c r="M68" s="49">
        <f>VLOOKUP(A68,'[1]Sheet1'!$A$6:$AV$349,7,FALSE)</f>
      </c>
      <c r="N68" s="49">
        <f>VLOOKUP(A68,'[1]Sheet1'!$A$6:$AV$349,10,FALSE)</f>
      </c>
      <c r="O68" s="49">
        <f>VLOOKUP(A68,'[1]Sheet1'!$A$6:$AV$349,12,FALSE)</f>
      </c>
      <c r="P68" s="49">
        <f>VLOOKUP(A68,'[1]Sheet1'!$A$6:$AV$349,13,FALSE)</f>
        <v>0</v>
      </c>
      <c r="Q68" s="49">
        <f>VLOOKUP(A68,'[1]Sheet1'!$A$6:$AV$349,14,FALSE)</f>
        <v>0</v>
      </c>
      <c r="R68" s="49">
        <f>VLOOKUP(A68,'[1]Sheet1'!$A$6:$AV$349,23,FALSE)</f>
        <v>0</v>
      </c>
      <c r="S68" s="49">
        <f>VLOOKUP(A68,'[1]Sheet1'!$A$6:$AV$349,24,FALSE)</f>
        <v>0</v>
      </c>
      <c r="T68" s="58">
        <f>VLOOKUP(A68,'[1]Sheet1'!$A$6:$AV$349,45,FALSE)</f>
        <v>0</v>
      </c>
      <c r="U68" s="58">
        <f>VLOOKUP(A68,'[1]Sheet1'!$A$6:$AV$349,46,FALSE)</f>
        <v>0</v>
      </c>
      <c r="V68" s="49">
        <f>VLOOKUP(A68,'[1]Sheet1'!$A$6:$AV$349,35,FALSE)</f>
        <v>0</v>
      </c>
      <c r="W68" s="49">
        <f>VLOOKUP(A68,'[1]Sheet1'!$A$6:$AV$349,36,FALSE)+VLOOKUP(A68,'[1]Sheet1'!$A$6:$AL$299,38,FALSE)</f>
        <v>0</v>
      </c>
      <c r="X68" s="49">
        <f>VLOOKUP(A68,'[1]Sheet1'!$A$6:$AH$294,33,FALSE)</f>
        <v>0</v>
      </c>
      <c r="Y68" s="49">
        <f>VLOOKUP(A68,'[1]Sheet1'!$A$6:$AH$294,34,FALSE)</f>
        <v>0</v>
      </c>
      <c r="Z68" s="49"/>
      <c r="AA68" s="49">
        <f>VLOOKUP(A68,'[1]Sheet1'!$A$6:$AV$349,43,FALSE)</f>
        <v>3</v>
      </c>
      <c r="AB68" s="49">
        <f>VLOOKUP(A68,'[1]Sheet1'!$A$6:$AV$349,44,FALSE)</f>
        <v>0</v>
      </c>
      <c r="AC68" s="35"/>
      <c r="AD68" s="49">
        <f>VLOOKUP(A68,'[2]Sheet1'!$A$6:$AF$350,31,FALSE)-AF68</f>
        <v>1</v>
      </c>
      <c r="AE68" s="49">
        <f>VLOOKUP(A68,'[2]Sheet1'!$A$6:$AF$350,32,FALSE)-AG68</f>
        <v>3</v>
      </c>
      <c r="AF68" s="49">
        <f>VLOOKUP(A68,'[2]Sheet1'!$A$6:$L$295,11,FALSE)</f>
        <v>0</v>
      </c>
      <c r="AG68" s="49">
        <f>VLOOKUP(A68,'[2]Sheet1'!$A$6:$L$295,12,FALSE)</f>
        <v>0</v>
      </c>
      <c r="AH68" s="49">
        <f>VLOOKUP(A68,'[5]Sheet1'!$A$6:$K$294,10,FALSE)</f>
        <v>0</v>
      </c>
      <c r="AI68" s="49">
        <f>VLOOKUP(A68,'[5]Sheet1'!$A$6:$K$294,11,FALSE)</f>
        <v>0</v>
      </c>
      <c r="AJ68" s="49">
        <f>VLOOKUP(A68,'[4]Sheet1'!$A$6:$I$294,8,FALSE)</f>
        <v>0</v>
      </c>
      <c r="AK68" s="49">
        <f>VLOOKUP(A68,'[4]Sheet1'!$A$6:$I$294,9,FALSE)</f>
        <v>0</v>
      </c>
      <c r="AL68" s="49"/>
      <c r="AM68" s="49"/>
      <c r="AN68" s="49">
        <f>VLOOKUP(A68,'[3]Sheet1'!$A$6:$AA$349,16,FALSE)</f>
        <v>0</v>
      </c>
      <c r="AO68" s="49">
        <f>VLOOKUP(A68,'[3]Sheet1'!$A$6:$AA$349,17,FALSE)</f>
        <v>0</v>
      </c>
      <c r="AP68" s="35"/>
      <c r="AQ68" s="69"/>
      <c r="AR68" s="17"/>
      <c r="AS68" s="18"/>
      <c r="AT68" s="3">
        <f t="shared" si="1"/>
        <v>0</v>
      </c>
    </row>
    <row r="69" spans="1:46" s="2" customFormat="1" ht="19.5" customHeight="1">
      <c r="A69" s="35">
        <v>64</v>
      </c>
      <c r="B69" s="36" t="s">
        <v>121</v>
      </c>
      <c r="C69" s="35" t="s">
        <v>119</v>
      </c>
      <c r="D69" s="35">
        <f>VLOOKUP(A69,'[2]Sheet1'!$A$6:$AG$359,33,FALSE)</f>
        <v>30</v>
      </c>
      <c r="E69" s="35">
        <f>VLOOKUP(A69,'[5]Sheet1'!$A$5:$T$358,20,FALSE)</f>
        <v>20</v>
      </c>
      <c r="F69" s="35">
        <f>VLOOKUP(A69,'[4]Sheet1'!$A$5:$AD$358,30,FALSE)</f>
        <v>30</v>
      </c>
      <c r="G69" s="35">
        <f>VLOOKUP(A69,'[3]Sheet1'!$A$6:$AB$292,28,FALSE)</f>
        <v>10</v>
      </c>
      <c r="H69" s="37">
        <f>VLOOKUP(A69,'[1]Sheet1'!$A$5:$AW$358,49,FALSE)</f>
        <v>5.3</v>
      </c>
      <c r="I69" s="35">
        <f t="shared" si="5"/>
        <v>95.3</v>
      </c>
      <c r="J69" s="35">
        <f t="shared" si="4"/>
        <v>12</v>
      </c>
      <c r="K69" s="49">
        <f>VLOOKUP(A69,'[1]Sheet1'!$A$6:$D$294,4,FALSE)</f>
        <v>0</v>
      </c>
      <c r="L69" s="49">
        <f>VLOOKUP(A69,'[1]Sheet1'!$A$6:$AV$349,39,FALSE)</f>
        <v>0</v>
      </c>
      <c r="M69" s="49" t="str">
        <f>VLOOKUP(A69,'[1]Sheet1'!$A$6:$AV$349,7,FALSE)</f>
        <v>A</v>
      </c>
      <c r="N69" s="49" t="str">
        <f>VLOOKUP(A69,'[1]Sheet1'!$A$6:$AV$349,10,FALSE)</f>
        <v>A+</v>
      </c>
      <c r="O69" s="49">
        <f>VLOOKUP(A69,'[1]Sheet1'!$A$6:$AV$349,12,FALSE)</f>
        <v>5</v>
      </c>
      <c r="P69" s="49">
        <f>VLOOKUP(A69,'[1]Sheet1'!$A$6:$AV$349,13,FALSE)</f>
        <v>1</v>
      </c>
      <c r="Q69" s="49">
        <f>VLOOKUP(A69,'[1]Sheet1'!$A$6:$AV$349,14,FALSE)</f>
        <v>0.3</v>
      </c>
      <c r="R69" s="49">
        <f>VLOOKUP(A69,'[1]Sheet1'!$A$6:$AV$349,23,FALSE)</f>
        <v>0</v>
      </c>
      <c r="S69" s="49">
        <f>VLOOKUP(A69,'[1]Sheet1'!$A$6:$AV$349,24,FALSE)</f>
        <v>0</v>
      </c>
      <c r="T69" s="58">
        <f>VLOOKUP(A69,'[1]Sheet1'!$A$6:$AV$349,45,FALSE)</f>
        <v>0</v>
      </c>
      <c r="U69" s="58">
        <f>VLOOKUP(A69,'[1]Sheet1'!$A$6:$AV$349,46,FALSE)</f>
        <v>0</v>
      </c>
      <c r="V69" s="49">
        <f>VLOOKUP(A69,'[1]Sheet1'!$A$6:$AV$349,35,FALSE)</f>
        <v>0</v>
      </c>
      <c r="W69" s="49">
        <f>VLOOKUP(A69,'[1]Sheet1'!$A$6:$AV$349,36,FALSE)+VLOOKUP(A69,'[1]Sheet1'!$A$6:$AL$299,38,FALSE)</f>
        <v>0</v>
      </c>
      <c r="X69" s="49">
        <f>VLOOKUP(A69,'[1]Sheet1'!$A$6:$AH$294,33,FALSE)</f>
        <v>0</v>
      </c>
      <c r="Y69" s="49">
        <f>VLOOKUP(A69,'[1]Sheet1'!$A$6:$AH$294,34,FALSE)</f>
        <v>0</v>
      </c>
      <c r="Z69" s="49"/>
      <c r="AA69" s="49">
        <f>VLOOKUP(A69,'[1]Sheet1'!$A$6:$AV$349,43,FALSE)</f>
        <v>0</v>
      </c>
      <c r="AB69" s="49">
        <f>VLOOKUP(A69,'[1]Sheet1'!$A$6:$AV$349,44,FALSE)</f>
        <v>0</v>
      </c>
      <c r="AC69" s="35"/>
      <c r="AD69" s="49">
        <f>VLOOKUP(A69,'[2]Sheet1'!$A$6:$AF$350,31,FALSE)-AF69</f>
        <v>0</v>
      </c>
      <c r="AE69" s="49">
        <f>VLOOKUP(A69,'[2]Sheet1'!$A$6:$AF$350,32,FALSE)-AG69</f>
        <v>0</v>
      </c>
      <c r="AF69" s="49">
        <f>VLOOKUP(A69,'[2]Sheet1'!$A$6:$L$295,11,FALSE)</f>
        <v>0</v>
      </c>
      <c r="AG69" s="49">
        <f>VLOOKUP(A69,'[2]Sheet1'!$A$6:$L$295,12,FALSE)</f>
        <v>0</v>
      </c>
      <c r="AH69" s="49">
        <f>VLOOKUP(A69,'[5]Sheet1'!$A$6:$K$294,10,FALSE)</f>
        <v>0</v>
      </c>
      <c r="AI69" s="49">
        <f>VLOOKUP(A69,'[5]Sheet1'!$A$6:$K$294,11,FALSE)</f>
        <v>0</v>
      </c>
      <c r="AJ69" s="49">
        <f>VLOOKUP(A69,'[4]Sheet1'!$A$6:$I$294,8,FALSE)</f>
        <v>0</v>
      </c>
      <c r="AK69" s="49">
        <f>VLOOKUP(A69,'[4]Sheet1'!$A$6:$I$294,9,FALSE)</f>
        <v>0</v>
      </c>
      <c r="AL69" s="49"/>
      <c r="AM69" s="49"/>
      <c r="AN69" s="49">
        <f>VLOOKUP(A69,'[3]Sheet1'!$A$6:$AA$349,16,FALSE)</f>
        <v>0</v>
      </c>
      <c r="AO69" s="49">
        <f>VLOOKUP(A69,'[3]Sheet1'!$A$6:$AA$349,17,FALSE)</f>
        <v>0</v>
      </c>
      <c r="AP69" s="35"/>
      <c r="AQ69" s="69"/>
      <c r="AR69" s="17"/>
      <c r="AS69" s="18"/>
      <c r="AT69" s="2">
        <f t="shared" si="1"/>
        <v>0</v>
      </c>
    </row>
    <row r="70" spans="1:46" s="2" customFormat="1" ht="19.5" customHeight="1">
      <c r="A70" s="35">
        <v>65</v>
      </c>
      <c r="B70" s="36" t="s">
        <v>122</v>
      </c>
      <c r="C70" s="35" t="s">
        <v>119</v>
      </c>
      <c r="D70" s="35">
        <f>VLOOKUP(A70,'[2]Sheet1'!$A$6:$AG$359,33,FALSE)</f>
        <v>26.5</v>
      </c>
      <c r="E70" s="35">
        <f>VLOOKUP(A70,'[5]Sheet1'!$A$5:$T$358,20,FALSE)</f>
        <v>20</v>
      </c>
      <c r="F70" s="35">
        <f>VLOOKUP(A70,'[4]Sheet1'!$A$5:$AD$358,30,FALSE)</f>
        <v>30</v>
      </c>
      <c r="G70" s="35">
        <f>VLOOKUP(A70,'[3]Sheet1'!$A$6:$AB$292,28,FALSE)</f>
        <v>10</v>
      </c>
      <c r="H70" s="37">
        <f>VLOOKUP(A70,'[1]Sheet1'!$A$5:$AW$358,49,FALSE)</f>
        <v>1</v>
      </c>
      <c r="I70" s="35">
        <f t="shared" si="5"/>
        <v>87.5</v>
      </c>
      <c r="J70" s="35">
        <f t="shared" si="4"/>
        <v>81</v>
      </c>
      <c r="K70" s="49">
        <f>VLOOKUP(A70,'[1]Sheet1'!$A$6:$D$294,4,FALSE)</f>
        <v>0</v>
      </c>
      <c r="L70" s="49">
        <f>VLOOKUP(A70,'[1]Sheet1'!$A$6:$AV$349,39,FALSE)</f>
        <v>0</v>
      </c>
      <c r="M70" s="49" t="str">
        <f>VLOOKUP(A70,'[1]Sheet1'!$A$6:$AV$349,7,FALSE)</f>
        <v>B</v>
      </c>
      <c r="N70" s="49">
        <f>VLOOKUP(A70,'[1]Sheet1'!$A$6:$AV$349,10,FALSE)</f>
      </c>
      <c r="O70" s="49">
        <f>VLOOKUP(A70,'[1]Sheet1'!$A$6:$AV$349,12,FALSE)</f>
        <v>1</v>
      </c>
      <c r="P70" s="49">
        <f>VLOOKUP(A70,'[1]Sheet1'!$A$6:$AV$349,13,FALSE)</f>
        <v>0</v>
      </c>
      <c r="Q70" s="49">
        <f>VLOOKUP(A70,'[1]Sheet1'!$A$6:$AV$349,14,FALSE)</f>
        <v>0</v>
      </c>
      <c r="R70" s="49">
        <f>VLOOKUP(A70,'[1]Sheet1'!$A$6:$AV$349,23,FALSE)</f>
        <v>0</v>
      </c>
      <c r="S70" s="49">
        <f>VLOOKUP(A70,'[1]Sheet1'!$A$6:$AV$349,24,FALSE)</f>
        <v>0</v>
      </c>
      <c r="T70" s="58">
        <f>VLOOKUP(A70,'[1]Sheet1'!$A$6:$AV$349,45,FALSE)</f>
        <v>0</v>
      </c>
      <c r="U70" s="58">
        <f>VLOOKUP(A70,'[1]Sheet1'!$A$6:$AV$349,46,FALSE)</f>
        <v>0</v>
      </c>
      <c r="V70" s="49">
        <f>VLOOKUP(A70,'[1]Sheet1'!$A$6:$AV$349,35,FALSE)</f>
        <v>0</v>
      </c>
      <c r="W70" s="49">
        <f>VLOOKUP(A70,'[1]Sheet1'!$A$6:$AV$349,36,FALSE)+VLOOKUP(A70,'[1]Sheet1'!$A$6:$AL$299,38,FALSE)</f>
        <v>0</v>
      </c>
      <c r="X70" s="49">
        <f>VLOOKUP(A70,'[1]Sheet1'!$A$6:$AH$294,33,FALSE)</f>
        <v>0</v>
      </c>
      <c r="Y70" s="49">
        <f>VLOOKUP(A70,'[1]Sheet1'!$A$6:$AH$294,34,FALSE)</f>
        <v>0</v>
      </c>
      <c r="Z70" s="49"/>
      <c r="AA70" s="49">
        <f>VLOOKUP(A70,'[1]Sheet1'!$A$6:$AV$349,43,FALSE)</f>
        <v>0</v>
      </c>
      <c r="AB70" s="49">
        <f>VLOOKUP(A70,'[1]Sheet1'!$A$6:$AV$349,44,FALSE)</f>
        <v>0</v>
      </c>
      <c r="AC70" s="35"/>
      <c r="AD70" s="49">
        <f>VLOOKUP(A70,'[2]Sheet1'!$A$6:$AF$350,31,FALSE)-AF70</f>
        <v>2</v>
      </c>
      <c r="AE70" s="49">
        <f>VLOOKUP(A70,'[2]Sheet1'!$A$6:$AF$350,32,FALSE)-AG70</f>
        <v>3.5</v>
      </c>
      <c r="AF70" s="49">
        <f>VLOOKUP(A70,'[2]Sheet1'!$A$6:$L$295,11,FALSE)</f>
        <v>0</v>
      </c>
      <c r="AG70" s="49">
        <f>VLOOKUP(A70,'[2]Sheet1'!$A$6:$L$295,12,FALSE)</f>
        <v>0</v>
      </c>
      <c r="AH70" s="49">
        <f>VLOOKUP(A70,'[5]Sheet1'!$A$6:$K$294,10,FALSE)</f>
        <v>0</v>
      </c>
      <c r="AI70" s="49">
        <f>VLOOKUP(A70,'[5]Sheet1'!$A$6:$K$294,11,FALSE)</f>
        <v>0</v>
      </c>
      <c r="AJ70" s="49">
        <f>VLOOKUP(A70,'[4]Sheet1'!$A$6:$I$294,8,FALSE)</f>
        <v>0</v>
      </c>
      <c r="AK70" s="49">
        <f>VLOOKUP(A70,'[4]Sheet1'!$A$6:$I$294,9,FALSE)</f>
        <v>0</v>
      </c>
      <c r="AL70" s="49"/>
      <c r="AM70" s="49"/>
      <c r="AN70" s="49">
        <f>VLOOKUP(A70,'[3]Sheet1'!$A$6:$AA$349,16,FALSE)</f>
        <v>0</v>
      </c>
      <c r="AO70" s="49">
        <f>VLOOKUP(A70,'[3]Sheet1'!$A$6:$AA$349,17,FALSE)</f>
        <v>0</v>
      </c>
      <c r="AP70" s="35"/>
      <c r="AQ70" s="69"/>
      <c r="AR70" s="17"/>
      <c r="AS70" s="18"/>
      <c r="AT70" s="2">
        <f t="shared" si="1"/>
        <v>0</v>
      </c>
    </row>
    <row r="71" spans="1:46" s="2" customFormat="1" ht="19.5" customHeight="1">
      <c r="A71" s="35">
        <v>66</v>
      </c>
      <c r="B71" s="36" t="s">
        <v>123</v>
      </c>
      <c r="C71" s="35" t="s">
        <v>119</v>
      </c>
      <c r="D71" s="35">
        <f>VLOOKUP(A71,'[2]Sheet1'!$A$6:$AG$359,33,FALSE)</f>
        <v>30</v>
      </c>
      <c r="E71" s="35">
        <f>VLOOKUP(A71,'[5]Sheet1'!$A$5:$T$358,20,FALSE)</f>
        <v>20</v>
      </c>
      <c r="F71" s="35">
        <f>VLOOKUP(A71,'[4]Sheet1'!$A$5:$AD$358,30,FALSE)</f>
        <v>30</v>
      </c>
      <c r="G71" s="35">
        <f>VLOOKUP(A71,'[3]Sheet1'!$A$6:$AB$292,28,FALSE)</f>
        <v>10</v>
      </c>
      <c r="H71" s="37">
        <f>VLOOKUP(A71,'[1]Sheet1'!$A$5:$AW$358,49,FALSE)</f>
        <v>6</v>
      </c>
      <c r="I71" s="35">
        <f t="shared" si="5"/>
        <v>96</v>
      </c>
      <c r="J71" s="35">
        <f aca="true" t="shared" si="6" ref="J71:J95">RANK(I71,$I$6:$I$95)</f>
        <v>10</v>
      </c>
      <c r="K71" s="49">
        <f>VLOOKUP(A71,'[1]Sheet1'!$A$6:$D$294,4,FALSE)</f>
        <v>0</v>
      </c>
      <c r="L71" s="49">
        <f>VLOOKUP(A71,'[1]Sheet1'!$A$6:$AV$349,39,FALSE)</f>
        <v>2</v>
      </c>
      <c r="M71" s="49" t="str">
        <f>VLOOKUP(A71,'[1]Sheet1'!$A$6:$AV$349,7,FALSE)</f>
        <v>B</v>
      </c>
      <c r="N71" s="49" t="str">
        <f>VLOOKUP(A71,'[1]Sheet1'!$A$6:$AV$349,10,FALSE)</f>
        <v>A+</v>
      </c>
      <c r="O71" s="49">
        <f>VLOOKUP(A71,'[1]Sheet1'!$A$6:$AV$349,12,FALSE)</f>
        <v>4</v>
      </c>
      <c r="P71" s="49">
        <f>VLOOKUP(A71,'[1]Sheet1'!$A$6:$AV$349,13,FALSE)</f>
        <v>0</v>
      </c>
      <c r="Q71" s="49">
        <f>VLOOKUP(A71,'[1]Sheet1'!$A$6:$AV$349,14,FALSE)</f>
        <v>0</v>
      </c>
      <c r="R71" s="49">
        <f>VLOOKUP(A71,'[1]Sheet1'!$A$6:$AV$349,23,FALSE)</f>
        <v>0</v>
      </c>
      <c r="S71" s="49">
        <f>VLOOKUP(A71,'[1]Sheet1'!$A$6:$AV$349,24,FALSE)</f>
        <v>0</v>
      </c>
      <c r="T71" s="58">
        <f>VLOOKUP(A71,'[1]Sheet1'!$A$6:$AV$349,45,FALSE)</f>
        <v>0</v>
      </c>
      <c r="U71" s="58">
        <f>VLOOKUP(A71,'[1]Sheet1'!$A$6:$AV$349,46,FALSE)</f>
        <v>0</v>
      </c>
      <c r="V71" s="49">
        <f>VLOOKUP(A71,'[1]Sheet1'!$A$6:$AV$349,35,FALSE)</f>
        <v>0</v>
      </c>
      <c r="W71" s="49">
        <f>VLOOKUP(A71,'[1]Sheet1'!$A$6:$AV$349,36,FALSE)+VLOOKUP(A71,'[1]Sheet1'!$A$6:$AL$299,38,FALSE)</f>
        <v>0</v>
      </c>
      <c r="X71" s="49">
        <f>VLOOKUP(A71,'[1]Sheet1'!$A$6:$AH$294,33,FALSE)</f>
        <v>0</v>
      </c>
      <c r="Y71" s="49">
        <f>VLOOKUP(A71,'[1]Sheet1'!$A$6:$AH$294,34,FALSE)</f>
        <v>0</v>
      </c>
      <c r="Z71" s="49"/>
      <c r="AA71" s="49">
        <f>VLOOKUP(A71,'[1]Sheet1'!$A$6:$AV$349,43,FALSE)</f>
        <v>0</v>
      </c>
      <c r="AB71" s="49">
        <f>VLOOKUP(A71,'[1]Sheet1'!$A$6:$AV$349,44,FALSE)</f>
        <v>0</v>
      </c>
      <c r="AC71" s="35"/>
      <c r="AD71" s="49">
        <f>VLOOKUP(A71,'[2]Sheet1'!$A$6:$AF$350,31,FALSE)-AF71</f>
        <v>0</v>
      </c>
      <c r="AE71" s="49">
        <f>VLOOKUP(A71,'[2]Sheet1'!$A$6:$AF$350,32,FALSE)-AG71</f>
        <v>0</v>
      </c>
      <c r="AF71" s="49">
        <f>VLOOKUP(A71,'[2]Sheet1'!$A$6:$L$295,11,FALSE)</f>
        <v>0</v>
      </c>
      <c r="AG71" s="49">
        <f>VLOOKUP(A71,'[2]Sheet1'!$A$6:$L$295,12,FALSE)</f>
        <v>0</v>
      </c>
      <c r="AH71" s="49">
        <f>VLOOKUP(A71,'[5]Sheet1'!$A$6:$K$294,10,FALSE)</f>
        <v>0</v>
      </c>
      <c r="AI71" s="49">
        <f>VLOOKUP(A71,'[5]Sheet1'!$A$6:$K$294,11,FALSE)</f>
        <v>0</v>
      </c>
      <c r="AJ71" s="49">
        <f>VLOOKUP(A71,'[4]Sheet1'!$A$6:$I$294,8,FALSE)</f>
        <v>0</v>
      </c>
      <c r="AK71" s="49">
        <f>VLOOKUP(A71,'[4]Sheet1'!$A$6:$I$294,9,FALSE)</f>
        <v>0</v>
      </c>
      <c r="AL71" s="49"/>
      <c r="AM71" s="49"/>
      <c r="AN71" s="49">
        <f>VLOOKUP(A71,'[3]Sheet1'!$A$6:$AA$349,16,FALSE)</f>
        <v>0</v>
      </c>
      <c r="AO71" s="49">
        <f>VLOOKUP(A71,'[3]Sheet1'!$A$6:$AA$349,17,FALSE)</f>
        <v>0</v>
      </c>
      <c r="AP71" s="35"/>
      <c r="AQ71" s="69"/>
      <c r="AR71" s="17"/>
      <c r="AS71" s="18"/>
      <c r="AT71" s="2">
        <f aca="true" t="shared" si="7" ref="AT71:AT134">IF(AR71=AS71,0,1)</f>
        <v>0</v>
      </c>
    </row>
    <row r="72" spans="1:46" s="2" customFormat="1" ht="19.5" customHeight="1">
      <c r="A72" s="35">
        <v>67</v>
      </c>
      <c r="B72" s="36" t="s">
        <v>124</v>
      </c>
      <c r="C72" s="35" t="s">
        <v>119</v>
      </c>
      <c r="D72" s="35">
        <f>VLOOKUP(A72,'[2]Sheet1'!$A$6:$AG$359,33,FALSE)</f>
        <v>30</v>
      </c>
      <c r="E72" s="35">
        <f>VLOOKUP(A72,'[5]Sheet1'!$A$5:$T$358,20,FALSE)</f>
        <v>20</v>
      </c>
      <c r="F72" s="35">
        <f>VLOOKUP(A72,'[4]Sheet1'!$A$5:$AD$358,30,FALSE)</f>
        <v>30</v>
      </c>
      <c r="G72" s="35">
        <f>VLOOKUP(A72,'[3]Sheet1'!$A$6:$AB$292,28,FALSE)</f>
        <v>10</v>
      </c>
      <c r="H72" s="37">
        <f>VLOOKUP(A72,'[1]Sheet1'!$A$5:$AW$358,49,FALSE)</f>
        <v>5.3</v>
      </c>
      <c r="I72" s="35">
        <f t="shared" si="5"/>
        <v>95.3</v>
      </c>
      <c r="J72" s="35">
        <f t="shared" si="6"/>
        <v>12</v>
      </c>
      <c r="K72" s="49">
        <f>VLOOKUP(A72,'[1]Sheet1'!$A$6:$D$294,4,FALSE)</f>
        <v>0</v>
      </c>
      <c r="L72" s="49">
        <f>VLOOKUP(A72,'[1]Sheet1'!$A$6:$AV$349,39,FALSE)</f>
        <v>0</v>
      </c>
      <c r="M72" s="49" t="str">
        <f>VLOOKUP(A72,'[1]Sheet1'!$A$6:$AV$349,7,FALSE)</f>
        <v>A</v>
      </c>
      <c r="N72" s="49" t="str">
        <f>VLOOKUP(A72,'[1]Sheet1'!$A$6:$AV$349,10,FALSE)</f>
        <v>A+</v>
      </c>
      <c r="O72" s="49">
        <f>VLOOKUP(A72,'[1]Sheet1'!$A$6:$AV$349,12,FALSE)</f>
        <v>5</v>
      </c>
      <c r="P72" s="49">
        <f>VLOOKUP(A72,'[1]Sheet1'!$A$6:$AV$349,13,FALSE)</f>
        <v>1</v>
      </c>
      <c r="Q72" s="49">
        <f>VLOOKUP(A72,'[1]Sheet1'!$A$6:$AV$349,14,FALSE)</f>
        <v>0.3</v>
      </c>
      <c r="R72" s="49">
        <f>VLOOKUP(A72,'[1]Sheet1'!$A$6:$AV$349,23,FALSE)</f>
        <v>0</v>
      </c>
      <c r="S72" s="49">
        <f>VLOOKUP(A72,'[1]Sheet1'!$A$6:$AV$349,24,FALSE)</f>
        <v>0</v>
      </c>
      <c r="T72" s="58">
        <f>VLOOKUP(A72,'[1]Sheet1'!$A$6:$AV$349,45,FALSE)</f>
        <v>0</v>
      </c>
      <c r="U72" s="58">
        <f>VLOOKUP(A72,'[1]Sheet1'!$A$6:$AV$349,46,FALSE)</f>
        <v>0</v>
      </c>
      <c r="V72" s="49">
        <f>VLOOKUP(A72,'[1]Sheet1'!$A$6:$AV$349,35,FALSE)</f>
        <v>0</v>
      </c>
      <c r="W72" s="49">
        <f>VLOOKUP(A72,'[1]Sheet1'!$A$6:$AV$349,36,FALSE)+VLOOKUP(A72,'[1]Sheet1'!$A$6:$AL$299,38,FALSE)</f>
        <v>0</v>
      </c>
      <c r="X72" s="49">
        <f>VLOOKUP(A72,'[1]Sheet1'!$A$6:$AH$294,33,FALSE)</f>
        <v>0</v>
      </c>
      <c r="Y72" s="49">
        <f>VLOOKUP(A72,'[1]Sheet1'!$A$6:$AH$294,34,FALSE)</f>
        <v>0</v>
      </c>
      <c r="Z72" s="49"/>
      <c r="AA72" s="49">
        <f>VLOOKUP(A72,'[1]Sheet1'!$A$6:$AV$349,43,FALSE)</f>
        <v>0</v>
      </c>
      <c r="AB72" s="49">
        <f>VLOOKUP(A72,'[1]Sheet1'!$A$6:$AV$349,44,FALSE)</f>
        <v>0</v>
      </c>
      <c r="AC72" s="35"/>
      <c r="AD72" s="49">
        <f>VLOOKUP(A72,'[2]Sheet1'!$A$6:$AF$350,31,FALSE)-AF72</f>
        <v>0</v>
      </c>
      <c r="AE72" s="49">
        <f>VLOOKUP(A72,'[2]Sheet1'!$A$6:$AF$350,32,FALSE)-AG72</f>
        <v>0</v>
      </c>
      <c r="AF72" s="49">
        <f>VLOOKUP(A72,'[2]Sheet1'!$A$6:$L$295,11,FALSE)</f>
        <v>0</v>
      </c>
      <c r="AG72" s="49">
        <f>VLOOKUP(A72,'[2]Sheet1'!$A$6:$L$295,12,FALSE)</f>
        <v>0</v>
      </c>
      <c r="AH72" s="49">
        <f>VLOOKUP(A72,'[5]Sheet1'!$A$6:$K$294,10,FALSE)</f>
        <v>0</v>
      </c>
      <c r="AI72" s="49">
        <f>VLOOKUP(A72,'[5]Sheet1'!$A$6:$K$294,11,FALSE)</f>
        <v>0</v>
      </c>
      <c r="AJ72" s="49">
        <f>VLOOKUP(A72,'[4]Sheet1'!$A$6:$I$294,8,FALSE)</f>
        <v>0</v>
      </c>
      <c r="AK72" s="49">
        <f>VLOOKUP(A72,'[4]Sheet1'!$A$6:$I$294,9,FALSE)</f>
        <v>0</v>
      </c>
      <c r="AL72" s="49"/>
      <c r="AM72" s="49"/>
      <c r="AN72" s="49">
        <f>VLOOKUP(A72,'[3]Sheet1'!$A$6:$AA$349,16,FALSE)</f>
        <v>0</v>
      </c>
      <c r="AO72" s="49">
        <f>VLOOKUP(A72,'[3]Sheet1'!$A$6:$AA$349,17,FALSE)</f>
        <v>0</v>
      </c>
      <c r="AP72" s="35"/>
      <c r="AQ72" s="69"/>
      <c r="AR72" s="17"/>
      <c r="AS72" s="18"/>
      <c r="AT72" s="2">
        <f t="shared" si="7"/>
        <v>0</v>
      </c>
    </row>
    <row r="73" spans="1:46" s="2" customFormat="1" ht="19.5" customHeight="1">
      <c r="A73" s="35">
        <v>68</v>
      </c>
      <c r="B73" s="36" t="s">
        <v>125</v>
      </c>
      <c r="C73" s="35" t="s">
        <v>119</v>
      </c>
      <c r="D73" s="35">
        <f>VLOOKUP(A73,'[2]Sheet1'!$A$6:$AG$359,33,FALSE)</f>
        <v>26</v>
      </c>
      <c r="E73" s="35">
        <f>VLOOKUP(A73,'[5]Sheet1'!$A$5:$T$358,20,FALSE)</f>
        <v>20</v>
      </c>
      <c r="F73" s="35">
        <f>VLOOKUP(A73,'[4]Sheet1'!$A$5:$AD$358,30,FALSE)</f>
        <v>30</v>
      </c>
      <c r="G73" s="35">
        <f>VLOOKUP(A73,'[3]Sheet1'!$A$6:$AB$292,28,FALSE)</f>
        <v>10</v>
      </c>
      <c r="H73" s="37">
        <f>VLOOKUP(A73,'[1]Sheet1'!$A$5:$AW$358,49,FALSE)</f>
        <v>1.8</v>
      </c>
      <c r="I73" s="35">
        <f t="shared" si="5"/>
        <v>87.8</v>
      </c>
      <c r="J73" s="35">
        <f t="shared" si="6"/>
        <v>80</v>
      </c>
      <c r="K73" s="49">
        <f>VLOOKUP(A73,'[1]Sheet1'!$A$6:$D$294,4,FALSE)</f>
        <v>0</v>
      </c>
      <c r="L73" s="49">
        <f>VLOOKUP(A73,'[1]Sheet1'!$A$6:$AV$349,39,FALSE)</f>
        <v>0</v>
      </c>
      <c r="M73" s="49">
        <f>VLOOKUP(A73,'[1]Sheet1'!$A$6:$AV$349,7,FALSE)</f>
      </c>
      <c r="N73" s="49" t="str">
        <f>VLOOKUP(A73,'[1]Sheet1'!$A$6:$AV$349,10,FALSE)</f>
        <v>B</v>
      </c>
      <c r="O73" s="49">
        <f>VLOOKUP(A73,'[1]Sheet1'!$A$6:$AV$349,12,FALSE)</f>
        <v>1.5</v>
      </c>
      <c r="P73" s="49">
        <f>VLOOKUP(A73,'[1]Sheet1'!$A$6:$AV$349,13,FALSE)</f>
        <v>1</v>
      </c>
      <c r="Q73" s="49">
        <f>VLOOKUP(A73,'[1]Sheet1'!$A$6:$AV$349,14,FALSE)</f>
        <v>0.3</v>
      </c>
      <c r="R73" s="49">
        <f>VLOOKUP(A73,'[1]Sheet1'!$A$6:$AV$349,23,FALSE)</f>
        <v>0</v>
      </c>
      <c r="S73" s="49">
        <f>VLOOKUP(A73,'[1]Sheet1'!$A$6:$AV$349,24,FALSE)</f>
        <v>0</v>
      </c>
      <c r="T73" s="58">
        <f>VLOOKUP(A73,'[1]Sheet1'!$A$6:$AV$349,45,FALSE)</f>
        <v>0</v>
      </c>
      <c r="U73" s="58">
        <f>VLOOKUP(A73,'[1]Sheet1'!$A$6:$AV$349,46,FALSE)</f>
        <v>0</v>
      </c>
      <c r="V73" s="49">
        <f>VLOOKUP(A73,'[1]Sheet1'!$A$6:$AV$349,35,FALSE)</f>
        <v>0</v>
      </c>
      <c r="W73" s="49">
        <f>VLOOKUP(A73,'[1]Sheet1'!$A$6:$AV$349,36,FALSE)+VLOOKUP(A73,'[1]Sheet1'!$A$6:$AL$299,38,FALSE)</f>
        <v>0</v>
      </c>
      <c r="X73" s="49">
        <f>VLOOKUP(A73,'[1]Sheet1'!$A$6:$AH$294,33,FALSE)</f>
        <v>0</v>
      </c>
      <c r="Y73" s="49">
        <f>VLOOKUP(A73,'[1]Sheet1'!$A$6:$AH$294,34,FALSE)</f>
        <v>0</v>
      </c>
      <c r="Z73" s="49"/>
      <c r="AA73" s="49">
        <f>VLOOKUP(A73,'[1]Sheet1'!$A$6:$AV$349,43,FALSE)</f>
        <v>0</v>
      </c>
      <c r="AB73" s="49">
        <f>VLOOKUP(A73,'[1]Sheet1'!$A$6:$AV$349,44,FALSE)</f>
        <v>0</v>
      </c>
      <c r="AC73" s="35"/>
      <c r="AD73" s="49">
        <f>VLOOKUP(A73,'[2]Sheet1'!$A$6:$AF$350,31,FALSE)-AF73</f>
        <v>2</v>
      </c>
      <c r="AE73" s="49">
        <f>VLOOKUP(A73,'[2]Sheet1'!$A$6:$AF$350,32,FALSE)-AG73</f>
        <v>4</v>
      </c>
      <c r="AF73" s="49">
        <f>VLOOKUP(A73,'[2]Sheet1'!$A$6:$L$295,11,FALSE)</f>
        <v>0</v>
      </c>
      <c r="AG73" s="49">
        <f>VLOOKUP(A73,'[2]Sheet1'!$A$6:$L$295,12,FALSE)</f>
        <v>0</v>
      </c>
      <c r="AH73" s="49">
        <f>VLOOKUP(A73,'[5]Sheet1'!$A$6:$K$294,10,FALSE)</f>
        <v>0</v>
      </c>
      <c r="AI73" s="49">
        <f>VLOOKUP(A73,'[5]Sheet1'!$A$6:$K$294,11,FALSE)</f>
        <v>0</v>
      </c>
      <c r="AJ73" s="49">
        <f>VLOOKUP(A73,'[4]Sheet1'!$A$6:$I$294,8,FALSE)</f>
        <v>0</v>
      </c>
      <c r="AK73" s="49">
        <f>VLOOKUP(A73,'[4]Sheet1'!$A$6:$I$294,9,FALSE)</f>
        <v>0</v>
      </c>
      <c r="AL73" s="49"/>
      <c r="AM73" s="49"/>
      <c r="AN73" s="49">
        <f>VLOOKUP(A73,'[3]Sheet1'!$A$6:$AA$349,16,FALSE)</f>
        <v>0</v>
      </c>
      <c r="AO73" s="49">
        <f>VLOOKUP(A73,'[3]Sheet1'!$A$6:$AA$349,17,FALSE)</f>
        <v>0</v>
      </c>
      <c r="AP73" s="35"/>
      <c r="AQ73" s="69"/>
      <c r="AR73" s="17"/>
      <c r="AS73" s="18"/>
      <c r="AT73" s="2">
        <f t="shared" si="7"/>
        <v>0</v>
      </c>
    </row>
    <row r="74" spans="1:46" s="2" customFormat="1" ht="19.5" customHeight="1">
      <c r="A74" s="35">
        <v>69</v>
      </c>
      <c r="B74" s="36" t="s">
        <v>126</v>
      </c>
      <c r="C74" s="35" t="s">
        <v>119</v>
      </c>
      <c r="D74" s="35">
        <f>VLOOKUP(A74,'[2]Sheet1'!$A$6:$AG$359,33,FALSE)</f>
        <v>28</v>
      </c>
      <c r="E74" s="35">
        <f>VLOOKUP(A74,'[5]Sheet1'!$A$5:$T$358,20,FALSE)</f>
        <v>20</v>
      </c>
      <c r="F74" s="35">
        <f>VLOOKUP(A74,'[4]Sheet1'!$A$5:$AD$358,30,FALSE)</f>
        <v>30</v>
      </c>
      <c r="G74" s="35">
        <f>VLOOKUP(A74,'[3]Sheet1'!$A$6:$AB$292,28,FALSE)</f>
        <v>10</v>
      </c>
      <c r="H74" s="37">
        <f>VLOOKUP(A74,'[1]Sheet1'!$A$5:$AW$358,49,FALSE)</f>
        <v>3</v>
      </c>
      <c r="I74" s="35">
        <f t="shared" si="5"/>
        <v>91</v>
      </c>
      <c r="J74" s="35">
        <f t="shared" si="6"/>
        <v>61</v>
      </c>
      <c r="K74" s="49">
        <f>VLOOKUP(A74,'[1]Sheet1'!$A$6:$D$294,4,FALSE)</f>
        <v>0</v>
      </c>
      <c r="L74" s="49">
        <f>VLOOKUP(A74,'[1]Sheet1'!$A$6:$AV$349,39,FALSE)</f>
        <v>0</v>
      </c>
      <c r="M74" s="49">
        <f>VLOOKUP(A74,'[1]Sheet1'!$A$6:$AV$349,7,FALSE)</f>
      </c>
      <c r="N74" s="49" t="str">
        <f>VLOOKUP(A74,'[1]Sheet1'!$A$6:$AV$349,10,FALSE)</f>
        <v>A+</v>
      </c>
      <c r="O74" s="49">
        <f>VLOOKUP(A74,'[1]Sheet1'!$A$6:$AV$349,12,FALSE)</f>
        <v>3</v>
      </c>
      <c r="P74" s="49">
        <f>VLOOKUP(A74,'[1]Sheet1'!$A$6:$AV$349,13,FALSE)</f>
        <v>0</v>
      </c>
      <c r="Q74" s="49">
        <f>VLOOKUP(A74,'[1]Sheet1'!$A$6:$AV$349,14,FALSE)</f>
        <v>0</v>
      </c>
      <c r="R74" s="49">
        <f>VLOOKUP(A74,'[1]Sheet1'!$A$6:$AV$349,23,FALSE)</f>
        <v>0</v>
      </c>
      <c r="S74" s="49">
        <f>VLOOKUP(A74,'[1]Sheet1'!$A$6:$AV$349,24,FALSE)</f>
        <v>0</v>
      </c>
      <c r="T74" s="58">
        <f>VLOOKUP(A74,'[1]Sheet1'!$A$6:$AV$349,45,FALSE)</f>
        <v>0</v>
      </c>
      <c r="U74" s="58">
        <f>VLOOKUP(A74,'[1]Sheet1'!$A$6:$AV$349,46,FALSE)</f>
        <v>0</v>
      </c>
      <c r="V74" s="49">
        <f>VLOOKUP(A74,'[1]Sheet1'!$A$6:$AV$349,35,FALSE)</f>
        <v>0</v>
      </c>
      <c r="W74" s="49">
        <f>VLOOKUP(A74,'[1]Sheet1'!$A$6:$AV$349,36,FALSE)+VLOOKUP(A74,'[1]Sheet1'!$A$6:$AL$299,38,FALSE)</f>
        <v>0</v>
      </c>
      <c r="X74" s="49">
        <f>VLOOKUP(A74,'[1]Sheet1'!$A$6:$AH$294,33,FALSE)</f>
        <v>0</v>
      </c>
      <c r="Y74" s="49">
        <f>VLOOKUP(A74,'[1]Sheet1'!$A$6:$AH$294,34,FALSE)</f>
        <v>0</v>
      </c>
      <c r="Z74" s="49"/>
      <c r="AA74" s="49">
        <f>VLOOKUP(A74,'[1]Sheet1'!$A$6:$AV$349,43,FALSE)</f>
        <v>0</v>
      </c>
      <c r="AB74" s="49">
        <f>VLOOKUP(A74,'[1]Sheet1'!$A$6:$AV$349,44,FALSE)</f>
        <v>0</v>
      </c>
      <c r="AC74" s="35"/>
      <c r="AD74" s="49">
        <f>VLOOKUP(A74,'[2]Sheet1'!$A$6:$AF$350,31,FALSE)-AF74</f>
        <v>1</v>
      </c>
      <c r="AE74" s="49">
        <f>VLOOKUP(A74,'[2]Sheet1'!$A$6:$AF$350,32,FALSE)-AG74</f>
        <v>2</v>
      </c>
      <c r="AF74" s="49">
        <f>VLOOKUP(A74,'[2]Sheet1'!$A$6:$L$295,11,FALSE)</f>
        <v>0</v>
      </c>
      <c r="AG74" s="49">
        <f>VLOOKUP(A74,'[2]Sheet1'!$A$6:$L$295,12,FALSE)</f>
        <v>0</v>
      </c>
      <c r="AH74" s="49">
        <f>VLOOKUP(A74,'[5]Sheet1'!$A$6:$K$294,10,FALSE)</f>
        <v>0</v>
      </c>
      <c r="AI74" s="49">
        <f>VLOOKUP(A74,'[5]Sheet1'!$A$6:$K$294,11,FALSE)</f>
        <v>0</v>
      </c>
      <c r="AJ74" s="49">
        <f>VLOOKUP(A74,'[4]Sheet1'!$A$6:$I$294,8,FALSE)</f>
        <v>0</v>
      </c>
      <c r="AK74" s="49">
        <f>VLOOKUP(A74,'[4]Sheet1'!$A$6:$I$294,9,FALSE)</f>
        <v>0</v>
      </c>
      <c r="AL74" s="49"/>
      <c r="AM74" s="49"/>
      <c r="AN74" s="49">
        <f>VLOOKUP(A74,'[3]Sheet1'!$A$6:$AA$349,16,FALSE)</f>
        <v>0</v>
      </c>
      <c r="AO74" s="49">
        <f>VLOOKUP(A74,'[3]Sheet1'!$A$6:$AA$349,17,FALSE)</f>
        <v>0</v>
      </c>
      <c r="AP74" s="35"/>
      <c r="AQ74" s="69"/>
      <c r="AR74" s="17"/>
      <c r="AS74" s="18"/>
      <c r="AT74" s="2">
        <f t="shared" si="7"/>
        <v>0</v>
      </c>
    </row>
    <row r="75" spans="1:46" s="2" customFormat="1" ht="19.5" customHeight="1">
      <c r="A75" s="35">
        <v>70</v>
      </c>
      <c r="B75" s="36" t="s">
        <v>127</v>
      </c>
      <c r="C75" s="35" t="s">
        <v>119</v>
      </c>
      <c r="D75" s="35">
        <f>VLOOKUP(A75,'[2]Sheet1'!$A$6:$AG$359,33,FALSE)</f>
        <v>2.5</v>
      </c>
      <c r="E75" s="35">
        <f>VLOOKUP(A75,'[5]Sheet1'!$A$5:$T$358,20,FALSE)</f>
        <v>20</v>
      </c>
      <c r="F75" s="35">
        <f>VLOOKUP(A75,'[4]Sheet1'!$A$5:$AD$358,30,FALSE)</f>
        <v>30</v>
      </c>
      <c r="G75" s="35">
        <f>VLOOKUP(A75,'[3]Sheet1'!$A$6:$AB$292,28,FALSE)</f>
        <v>7</v>
      </c>
      <c r="H75" s="37">
        <f>VLOOKUP(A75,'[1]Sheet1'!$A$5:$AW$358,49,FALSE)</f>
        <v>2</v>
      </c>
      <c r="I75" s="35">
        <f t="shared" si="5"/>
        <v>61.5</v>
      </c>
      <c r="J75" s="35">
        <f t="shared" si="6"/>
        <v>90</v>
      </c>
      <c r="K75" s="49">
        <f>VLOOKUP(A75,'[1]Sheet1'!$A$6:$D$294,4,FALSE)</f>
        <v>2</v>
      </c>
      <c r="L75" s="49">
        <f>VLOOKUP(A75,'[1]Sheet1'!$A$6:$AV$349,39,FALSE)</f>
        <v>0</v>
      </c>
      <c r="M75" s="49">
        <f>VLOOKUP(A75,'[1]Sheet1'!$A$6:$AV$349,7,FALSE)</f>
      </c>
      <c r="N75" s="49">
        <f>VLOOKUP(A75,'[1]Sheet1'!$A$6:$AV$349,10,FALSE)</f>
      </c>
      <c r="O75" s="49">
        <f>VLOOKUP(A75,'[1]Sheet1'!$A$6:$AV$349,12,FALSE)</f>
      </c>
      <c r="P75" s="49">
        <f>VLOOKUP(A75,'[1]Sheet1'!$A$6:$AV$349,13,FALSE)</f>
        <v>0</v>
      </c>
      <c r="Q75" s="49">
        <f>VLOOKUP(A75,'[1]Sheet1'!$A$6:$AV$349,14,FALSE)</f>
        <v>0</v>
      </c>
      <c r="R75" s="49">
        <f>VLOOKUP(A75,'[1]Sheet1'!$A$6:$AV$349,23,FALSE)</f>
        <v>0</v>
      </c>
      <c r="S75" s="49">
        <f>VLOOKUP(A75,'[1]Sheet1'!$A$6:$AV$349,24,FALSE)</f>
        <v>0</v>
      </c>
      <c r="T75" s="58">
        <f>VLOOKUP(A75,'[1]Sheet1'!$A$6:$AV$349,45,FALSE)</f>
        <v>0</v>
      </c>
      <c r="U75" s="58">
        <f>VLOOKUP(A75,'[1]Sheet1'!$A$6:$AV$349,46,FALSE)</f>
        <v>0</v>
      </c>
      <c r="V75" s="49">
        <f>VLOOKUP(A75,'[1]Sheet1'!$A$6:$AV$349,35,FALSE)</f>
        <v>0</v>
      </c>
      <c r="W75" s="49">
        <f>VLOOKUP(A75,'[1]Sheet1'!$A$6:$AV$349,36,FALSE)+VLOOKUP(A75,'[1]Sheet1'!$A$6:$AL$299,38,FALSE)</f>
        <v>0</v>
      </c>
      <c r="X75" s="49">
        <f>VLOOKUP(A75,'[1]Sheet1'!$A$6:$AH$294,33,FALSE)</f>
        <v>0</v>
      </c>
      <c r="Y75" s="49">
        <f>VLOOKUP(A75,'[1]Sheet1'!$A$6:$AH$294,34,FALSE)</f>
        <v>0</v>
      </c>
      <c r="Z75" s="49"/>
      <c r="AA75" s="49">
        <f>VLOOKUP(A75,'[1]Sheet1'!$A$6:$AV$349,43,FALSE)</f>
        <v>0</v>
      </c>
      <c r="AB75" s="49">
        <f>VLOOKUP(A75,'[1]Sheet1'!$A$6:$AV$349,44,FALSE)</f>
        <v>0</v>
      </c>
      <c r="AC75" s="35"/>
      <c r="AD75" s="49">
        <f>VLOOKUP(A75,'[2]Sheet1'!$A$6:$AF$350,31,FALSE)-AF75</f>
        <v>12</v>
      </c>
      <c r="AE75" s="49">
        <f>VLOOKUP(A75,'[2]Sheet1'!$A$6:$AF$350,32,FALSE)-AG75</f>
        <v>27.5</v>
      </c>
      <c r="AF75" s="49">
        <f>VLOOKUP(A75,'[2]Sheet1'!$A$6:$L$295,11,FALSE)</f>
        <v>0</v>
      </c>
      <c r="AG75" s="49">
        <f>VLOOKUP(A75,'[2]Sheet1'!$A$6:$L$295,12,FALSE)</f>
        <v>0</v>
      </c>
      <c r="AH75" s="49">
        <f>VLOOKUP(A75,'[5]Sheet1'!$A$6:$K$294,10,FALSE)</f>
        <v>0</v>
      </c>
      <c r="AI75" s="49">
        <f>VLOOKUP(A75,'[5]Sheet1'!$A$6:$K$294,11,FALSE)</f>
        <v>0</v>
      </c>
      <c r="AJ75" s="49">
        <f>VLOOKUP(A75,'[4]Sheet1'!$A$6:$I$294,8,FALSE)</f>
        <v>0</v>
      </c>
      <c r="AK75" s="49">
        <f>VLOOKUP(A75,'[4]Sheet1'!$A$6:$I$294,9,FALSE)</f>
        <v>0</v>
      </c>
      <c r="AL75" s="49"/>
      <c r="AM75" s="49"/>
      <c r="AN75" s="49">
        <f>VLOOKUP(A75,'[3]Sheet1'!$A$6:$AA$349,16,FALSE)</f>
        <v>1</v>
      </c>
      <c r="AO75" s="49">
        <f>VLOOKUP(A75,'[3]Sheet1'!$A$6:$AA$349,17,FALSE)</f>
        <v>3</v>
      </c>
      <c r="AP75" s="35"/>
      <c r="AQ75" s="69"/>
      <c r="AR75" s="17"/>
      <c r="AS75" s="18"/>
      <c r="AT75" s="2">
        <f t="shared" si="7"/>
        <v>0</v>
      </c>
    </row>
    <row r="76" spans="1:46" s="2" customFormat="1" ht="19.5" customHeight="1">
      <c r="A76" s="35">
        <v>71</v>
      </c>
      <c r="B76" s="36" t="s">
        <v>128</v>
      </c>
      <c r="C76" s="35" t="s">
        <v>119</v>
      </c>
      <c r="D76" s="35">
        <f>VLOOKUP(A76,'[2]Sheet1'!$A$6:$AG$359,33,FALSE)</f>
        <v>30</v>
      </c>
      <c r="E76" s="35">
        <f>VLOOKUP(A76,'[5]Sheet1'!$A$5:$T$358,20,FALSE)</f>
        <v>20</v>
      </c>
      <c r="F76" s="35">
        <f>VLOOKUP(A76,'[4]Sheet1'!$A$5:$AD$358,30,FALSE)</f>
        <v>30</v>
      </c>
      <c r="G76" s="35">
        <f>VLOOKUP(A76,'[3]Sheet1'!$A$6:$AB$292,28,FALSE)</f>
        <v>10</v>
      </c>
      <c r="H76" s="37">
        <f>VLOOKUP(A76,'[1]Sheet1'!$A$5:$AW$358,49,FALSE)</f>
        <v>1.5</v>
      </c>
      <c r="I76" s="35">
        <f t="shared" si="5"/>
        <v>91.5</v>
      </c>
      <c r="J76" s="35">
        <f t="shared" si="6"/>
        <v>58</v>
      </c>
      <c r="K76" s="49">
        <f>VLOOKUP(A76,'[1]Sheet1'!$A$6:$D$294,4,FALSE)</f>
        <v>0</v>
      </c>
      <c r="L76" s="49">
        <f>VLOOKUP(A76,'[1]Sheet1'!$A$6:$AV$349,39,FALSE)</f>
        <v>0</v>
      </c>
      <c r="M76" s="49">
        <f>VLOOKUP(A76,'[1]Sheet1'!$A$6:$AV$349,7,FALSE)</f>
      </c>
      <c r="N76" s="49" t="str">
        <f>VLOOKUP(A76,'[1]Sheet1'!$A$6:$AV$349,10,FALSE)</f>
        <v>B</v>
      </c>
      <c r="O76" s="49">
        <f>VLOOKUP(A76,'[1]Sheet1'!$A$6:$AV$349,12,FALSE)</f>
        <v>1.5</v>
      </c>
      <c r="P76" s="49">
        <f>VLOOKUP(A76,'[1]Sheet1'!$A$6:$AV$349,13,FALSE)</f>
        <v>0</v>
      </c>
      <c r="Q76" s="49">
        <f>VLOOKUP(A76,'[1]Sheet1'!$A$6:$AV$349,14,FALSE)</f>
        <v>0</v>
      </c>
      <c r="R76" s="49">
        <f>VLOOKUP(A76,'[1]Sheet1'!$A$6:$AV$349,23,FALSE)</f>
        <v>0</v>
      </c>
      <c r="S76" s="49">
        <f>VLOOKUP(A76,'[1]Sheet1'!$A$6:$AV$349,24,FALSE)</f>
        <v>0</v>
      </c>
      <c r="T76" s="58">
        <f>VLOOKUP(A76,'[1]Sheet1'!$A$6:$AV$349,45,FALSE)</f>
        <v>0</v>
      </c>
      <c r="U76" s="58">
        <f>VLOOKUP(A76,'[1]Sheet1'!$A$6:$AV$349,46,FALSE)</f>
        <v>0</v>
      </c>
      <c r="V76" s="49">
        <f>VLOOKUP(A76,'[1]Sheet1'!$A$6:$AV$349,35,FALSE)</f>
        <v>0</v>
      </c>
      <c r="W76" s="49">
        <f>VLOOKUP(A76,'[1]Sheet1'!$A$6:$AV$349,36,FALSE)+VLOOKUP(A76,'[1]Sheet1'!$A$6:$AL$299,38,FALSE)</f>
        <v>0</v>
      </c>
      <c r="X76" s="49">
        <f>VLOOKUP(A76,'[1]Sheet1'!$A$6:$AH$294,33,FALSE)</f>
        <v>0</v>
      </c>
      <c r="Y76" s="49">
        <f>VLOOKUP(A76,'[1]Sheet1'!$A$6:$AH$294,34,FALSE)</f>
        <v>0</v>
      </c>
      <c r="Z76" s="49"/>
      <c r="AA76" s="49">
        <f>VLOOKUP(A76,'[1]Sheet1'!$A$6:$AV$349,43,FALSE)</f>
        <v>0</v>
      </c>
      <c r="AB76" s="49">
        <f>VLOOKUP(A76,'[1]Sheet1'!$A$6:$AV$349,44,FALSE)</f>
        <v>0</v>
      </c>
      <c r="AC76" s="35"/>
      <c r="AD76" s="49">
        <f>VLOOKUP(A76,'[2]Sheet1'!$A$6:$AF$350,31,FALSE)-AF76</f>
        <v>0</v>
      </c>
      <c r="AE76" s="49">
        <f>VLOOKUP(A76,'[2]Sheet1'!$A$6:$AF$350,32,FALSE)-AG76</f>
        <v>0</v>
      </c>
      <c r="AF76" s="49">
        <f>VLOOKUP(A76,'[2]Sheet1'!$A$6:$L$295,11,FALSE)</f>
        <v>0</v>
      </c>
      <c r="AG76" s="49">
        <f>VLOOKUP(A76,'[2]Sheet1'!$A$6:$L$295,12,FALSE)</f>
        <v>0</v>
      </c>
      <c r="AH76" s="49">
        <f>VLOOKUP(A76,'[5]Sheet1'!$A$6:$K$294,10,FALSE)</f>
        <v>0</v>
      </c>
      <c r="AI76" s="49">
        <f>VLOOKUP(A76,'[5]Sheet1'!$A$6:$K$294,11,FALSE)</f>
        <v>0</v>
      </c>
      <c r="AJ76" s="49">
        <f>VLOOKUP(A76,'[4]Sheet1'!$A$6:$I$294,8,FALSE)</f>
        <v>0</v>
      </c>
      <c r="AK76" s="49">
        <f>VLOOKUP(A76,'[4]Sheet1'!$A$6:$I$294,9,FALSE)</f>
        <v>0</v>
      </c>
      <c r="AL76" s="49"/>
      <c r="AM76" s="49"/>
      <c r="AN76" s="49">
        <f>VLOOKUP(A76,'[3]Sheet1'!$A$6:$AA$349,16,FALSE)</f>
        <v>0</v>
      </c>
      <c r="AO76" s="49">
        <f>VLOOKUP(A76,'[3]Sheet1'!$A$6:$AA$349,17,FALSE)</f>
        <v>0</v>
      </c>
      <c r="AP76" s="35"/>
      <c r="AQ76" s="69"/>
      <c r="AR76" s="17"/>
      <c r="AS76" s="18"/>
      <c r="AT76" s="2">
        <f t="shared" si="7"/>
        <v>0</v>
      </c>
    </row>
    <row r="77" spans="1:46" s="2" customFormat="1" ht="19.5" customHeight="1">
      <c r="A77" s="35">
        <v>72</v>
      </c>
      <c r="B77" s="36" t="s">
        <v>129</v>
      </c>
      <c r="C77" s="35" t="s">
        <v>119</v>
      </c>
      <c r="D77" s="35">
        <f>VLOOKUP(A77,'[2]Sheet1'!$A$6:$AG$359,33,FALSE)</f>
        <v>30</v>
      </c>
      <c r="E77" s="35">
        <f>VLOOKUP(A77,'[5]Sheet1'!$A$5:$T$358,20,FALSE)</f>
        <v>20</v>
      </c>
      <c r="F77" s="35">
        <f>VLOOKUP(A77,'[4]Sheet1'!$A$5:$AD$358,30,FALSE)</f>
        <v>30</v>
      </c>
      <c r="G77" s="35">
        <f>VLOOKUP(A77,'[3]Sheet1'!$A$6:$AB$292,28,FALSE)</f>
        <v>10</v>
      </c>
      <c r="H77" s="37">
        <f>VLOOKUP(A77,'[1]Sheet1'!$A$5:$AW$358,49,FALSE)</f>
        <v>3.5</v>
      </c>
      <c r="I77" s="35">
        <f t="shared" si="5"/>
        <v>93.5</v>
      </c>
      <c r="J77" s="35">
        <f t="shared" si="6"/>
        <v>35</v>
      </c>
      <c r="K77" s="49">
        <f>VLOOKUP(A77,'[1]Sheet1'!$A$6:$D$294,4,FALSE)</f>
        <v>2</v>
      </c>
      <c r="L77" s="49">
        <f>VLOOKUP(A77,'[1]Sheet1'!$A$6:$AV$349,39,FALSE)</f>
        <v>0</v>
      </c>
      <c r="M77" s="49" t="str">
        <f>VLOOKUP(A77,'[1]Sheet1'!$A$6:$AV$349,7,FALSE)</f>
        <v>B+</v>
      </c>
      <c r="N77" s="49">
        <f>VLOOKUP(A77,'[1]Sheet1'!$A$6:$AV$349,10,FALSE)</f>
      </c>
      <c r="O77" s="49">
        <f>VLOOKUP(A77,'[1]Sheet1'!$A$6:$AV$349,12,FALSE)</f>
        <v>1.5</v>
      </c>
      <c r="P77" s="49">
        <f>VLOOKUP(A77,'[1]Sheet1'!$A$6:$AV$349,13,FALSE)</f>
        <v>0</v>
      </c>
      <c r="Q77" s="49">
        <f>VLOOKUP(A77,'[1]Sheet1'!$A$6:$AV$349,14,FALSE)</f>
        <v>0</v>
      </c>
      <c r="R77" s="49">
        <f>VLOOKUP(A77,'[1]Sheet1'!$A$6:$AV$349,23,FALSE)</f>
        <v>0</v>
      </c>
      <c r="S77" s="49">
        <f>VLOOKUP(A77,'[1]Sheet1'!$A$6:$AV$349,24,FALSE)</f>
        <v>0</v>
      </c>
      <c r="T77" s="58">
        <f>VLOOKUP(A77,'[1]Sheet1'!$A$6:$AV$349,45,FALSE)</f>
        <v>0</v>
      </c>
      <c r="U77" s="58">
        <f>VLOOKUP(A77,'[1]Sheet1'!$A$6:$AV$349,46,FALSE)</f>
        <v>0</v>
      </c>
      <c r="V77" s="49">
        <f>VLOOKUP(A77,'[1]Sheet1'!$A$6:$AV$349,35,FALSE)</f>
        <v>0</v>
      </c>
      <c r="W77" s="49">
        <f>VLOOKUP(A77,'[1]Sheet1'!$A$6:$AV$349,36,FALSE)+VLOOKUP(A77,'[1]Sheet1'!$A$6:$AL$299,38,FALSE)</f>
        <v>0</v>
      </c>
      <c r="X77" s="49">
        <f>VLOOKUP(A77,'[1]Sheet1'!$A$6:$AH$294,33,FALSE)</f>
        <v>0</v>
      </c>
      <c r="Y77" s="49">
        <f>VLOOKUP(A77,'[1]Sheet1'!$A$6:$AH$294,34,FALSE)</f>
        <v>0</v>
      </c>
      <c r="Z77" s="49"/>
      <c r="AA77" s="49">
        <f>VLOOKUP(A77,'[1]Sheet1'!$A$6:$AV$349,43,FALSE)</f>
        <v>0</v>
      </c>
      <c r="AB77" s="49">
        <f>VLOOKUP(A77,'[1]Sheet1'!$A$6:$AV$349,44,FALSE)</f>
        <v>0</v>
      </c>
      <c r="AC77" s="35"/>
      <c r="AD77" s="49">
        <f>VLOOKUP(A77,'[2]Sheet1'!$A$6:$AF$350,31,FALSE)-AF77</f>
        <v>0</v>
      </c>
      <c r="AE77" s="49">
        <f>VLOOKUP(A77,'[2]Sheet1'!$A$6:$AF$350,32,FALSE)-AG77</f>
        <v>0</v>
      </c>
      <c r="AF77" s="49">
        <f>VLOOKUP(A77,'[2]Sheet1'!$A$6:$L$295,11,FALSE)</f>
        <v>0</v>
      </c>
      <c r="AG77" s="49">
        <f>VLOOKUP(A77,'[2]Sheet1'!$A$6:$L$295,12,FALSE)</f>
        <v>0</v>
      </c>
      <c r="AH77" s="49">
        <f>VLOOKUP(A77,'[5]Sheet1'!$A$6:$K$294,10,FALSE)</f>
        <v>0</v>
      </c>
      <c r="AI77" s="49">
        <f>VLOOKUP(A77,'[5]Sheet1'!$A$6:$K$294,11,FALSE)</f>
        <v>0</v>
      </c>
      <c r="AJ77" s="49">
        <f>VLOOKUP(A77,'[4]Sheet1'!$A$6:$I$294,8,FALSE)</f>
        <v>0</v>
      </c>
      <c r="AK77" s="49">
        <f>VLOOKUP(A77,'[4]Sheet1'!$A$6:$I$294,9,FALSE)</f>
        <v>0</v>
      </c>
      <c r="AL77" s="49"/>
      <c r="AM77" s="49"/>
      <c r="AN77" s="49">
        <f>VLOOKUP(A77,'[3]Sheet1'!$A$6:$AA$349,16,FALSE)</f>
        <v>0</v>
      </c>
      <c r="AO77" s="49">
        <f>VLOOKUP(A77,'[3]Sheet1'!$A$6:$AA$349,17,FALSE)</f>
        <v>0</v>
      </c>
      <c r="AP77" s="35"/>
      <c r="AQ77" s="69"/>
      <c r="AR77" s="17"/>
      <c r="AS77" s="18"/>
      <c r="AT77" s="2">
        <f t="shared" si="7"/>
        <v>0</v>
      </c>
    </row>
    <row r="78" spans="1:46" s="2" customFormat="1" ht="19.5" customHeight="1">
      <c r="A78" s="35">
        <v>73</v>
      </c>
      <c r="B78" s="36" t="s">
        <v>130</v>
      </c>
      <c r="C78" s="35" t="s">
        <v>119</v>
      </c>
      <c r="D78" s="35">
        <f>VLOOKUP(A78,'[2]Sheet1'!$A$6:$AG$359,33,FALSE)</f>
        <v>30</v>
      </c>
      <c r="E78" s="35">
        <f>VLOOKUP(A78,'[5]Sheet1'!$A$5:$T$358,20,FALSE)</f>
        <v>20</v>
      </c>
      <c r="F78" s="35">
        <f>VLOOKUP(A78,'[4]Sheet1'!$A$5:$AD$358,30,FALSE)</f>
        <v>30</v>
      </c>
      <c r="G78" s="35">
        <f>VLOOKUP(A78,'[3]Sheet1'!$A$6:$AB$292,28,FALSE)</f>
        <v>10</v>
      </c>
      <c r="H78" s="37">
        <f>VLOOKUP(A78,'[1]Sheet1'!$A$5:$AW$358,49,FALSE)</f>
        <v>4.8</v>
      </c>
      <c r="I78" s="35">
        <f t="shared" si="5"/>
        <v>94.8</v>
      </c>
      <c r="J78" s="35">
        <f t="shared" si="6"/>
        <v>20</v>
      </c>
      <c r="K78" s="49">
        <f>VLOOKUP(A78,'[1]Sheet1'!$A$6:$D$294,4,FALSE)</f>
        <v>2</v>
      </c>
      <c r="L78" s="49">
        <f>VLOOKUP(A78,'[1]Sheet1'!$A$6:$AV$349,39,FALSE)</f>
        <v>0</v>
      </c>
      <c r="M78" s="49">
        <f>VLOOKUP(A78,'[1]Sheet1'!$A$6:$AV$349,7,FALSE)</f>
      </c>
      <c r="N78" s="49">
        <f>VLOOKUP(A78,'[1]Sheet1'!$A$6:$AV$349,10,FALSE)</f>
      </c>
      <c r="O78" s="49">
        <f>VLOOKUP(A78,'[1]Sheet1'!$A$6:$AV$349,12,FALSE)</f>
      </c>
      <c r="P78" s="49">
        <f>VLOOKUP(A78,'[1]Sheet1'!$A$6:$AV$349,13,FALSE)</f>
        <v>0</v>
      </c>
      <c r="Q78" s="49">
        <f>VLOOKUP(A78,'[1]Sheet1'!$A$6:$AV$349,14,FALSE)</f>
        <v>0</v>
      </c>
      <c r="R78" s="49">
        <f>VLOOKUP(A78,'[1]Sheet1'!$A$6:$AV$349,23,FALSE)</f>
        <v>3</v>
      </c>
      <c r="S78" s="49">
        <f>VLOOKUP(A78,'[1]Sheet1'!$A$6:$AV$349,24,FALSE)</f>
        <v>0.3</v>
      </c>
      <c r="T78" s="58">
        <f>VLOOKUP(A78,'[1]Sheet1'!$A$6:$AV$349,45,FALSE)</f>
        <v>0</v>
      </c>
      <c r="U78" s="58">
        <f>VLOOKUP(A78,'[1]Sheet1'!$A$6:$AV$349,46,FALSE)</f>
        <v>0</v>
      </c>
      <c r="V78" s="49">
        <f>VLOOKUP(A78,'[1]Sheet1'!$A$6:$AV$349,35,FALSE)</f>
        <v>0</v>
      </c>
      <c r="W78" s="49">
        <f>VLOOKUP(A78,'[1]Sheet1'!$A$6:$AV$349,36,FALSE)+VLOOKUP(A78,'[1]Sheet1'!$A$6:$AL$299,38,FALSE)</f>
        <v>0</v>
      </c>
      <c r="X78" s="49">
        <f>VLOOKUP(A78,'[1]Sheet1'!$A$6:$AH$294,33,FALSE)</f>
        <v>0</v>
      </c>
      <c r="Y78" s="49">
        <f>VLOOKUP(A78,'[1]Sheet1'!$A$6:$AH$294,34,FALSE)</f>
        <v>0</v>
      </c>
      <c r="Z78" s="49"/>
      <c r="AA78" s="49">
        <f>VLOOKUP(A78,'[1]Sheet1'!$A$6:$AV$349,43,FALSE)</f>
        <v>2.5</v>
      </c>
      <c r="AB78" s="49">
        <f>VLOOKUP(A78,'[1]Sheet1'!$A$6:$AV$349,44,FALSE)</f>
        <v>0</v>
      </c>
      <c r="AC78" s="35"/>
      <c r="AD78" s="49">
        <f>VLOOKUP(A78,'[2]Sheet1'!$A$6:$AF$350,31,FALSE)-AF78</f>
        <v>0</v>
      </c>
      <c r="AE78" s="49">
        <f>VLOOKUP(A78,'[2]Sheet1'!$A$6:$AF$350,32,FALSE)-AG78</f>
        <v>0</v>
      </c>
      <c r="AF78" s="49">
        <f>VLOOKUP(A78,'[2]Sheet1'!$A$6:$L$295,11,FALSE)</f>
        <v>0</v>
      </c>
      <c r="AG78" s="49">
        <f>VLOOKUP(A78,'[2]Sheet1'!$A$6:$L$295,12,FALSE)</f>
        <v>0</v>
      </c>
      <c r="AH78" s="49">
        <f>VLOOKUP(A78,'[5]Sheet1'!$A$6:$K$294,10,FALSE)</f>
        <v>0</v>
      </c>
      <c r="AI78" s="49">
        <f>VLOOKUP(A78,'[5]Sheet1'!$A$6:$K$294,11,FALSE)</f>
        <v>0</v>
      </c>
      <c r="AJ78" s="49">
        <f>VLOOKUP(A78,'[4]Sheet1'!$A$6:$I$294,8,FALSE)</f>
        <v>0</v>
      </c>
      <c r="AK78" s="49">
        <f>VLOOKUP(A78,'[4]Sheet1'!$A$6:$I$294,9,FALSE)</f>
        <v>0</v>
      </c>
      <c r="AL78" s="49"/>
      <c r="AM78" s="49"/>
      <c r="AN78" s="49">
        <f>VLOOKUP(A78,'[3]Sheet1'!$A$6:$AA$349,16,FALSE)</f>
        <v>0</v>
      </c>
      <c r="AO78" s="49">
        <f>VLOOKUP(A78,'[3]Sheet1'!$A$6:$AA$349,17,FALSE)</f>
        <v>0</v>
      </c>
      <c r="AP78" s="35"/>
      <c r="AQ78" s="69"/>
      <c r="AR78" s="17"/>
      <c r="AS78" s="18"/>
      <c r="AT78" s="2">
        <f t="shared" si="7"/>
        <v>0</v>
      </c>
    </row>
    <row r="79" spans="1:46" s="2" customFormat="1" ht="19.5" customHeight="1">
      <c r="A79" s="35">
        <v>74</v>
      </c>
      <c r="B79" s="36" t="s">
        <v>131</v>
      </c>
      <c r="C79" s="35" t="s">
        <v>119</v>
      </c>
      <c r="D79" s="35">
        <f>VLOOKUP(A79,'[2]Sheet1'!$A$6:$AG$359,33,FALSE)</f>
        <v>30</v>
      </c>
      <c r="E79" s="35">
        <f>VLOOKUP(A79,'[5]Sheet1'!$A$5:$T$358,20,FALSE)</f>
        <v>20</v>
      </c>
      <c r="F79" s="35">
        <f>VLOOKUP(A79,'[4]Sheet1'!$A$5:$AD$358,30,FALSE)</f>
        <v>30</v>
      </c>
      <c r="G79" s="35">
        <f>VLOOKUP(A79,'[3]Sheet1'!$A$6:$AB$292,28,FALSE)</f>
        <v>10</v>
      </c>
      <c r="H79" s="37">
        <f>VLOOKUP(A79,'[1]Sheet1'!$A$5:$AW$358,49,FALSE)</f>
        <v>6.2</v>
      </c>
      <c r="I79" s="35">
        <f t="shared" si="5"/>
        <v>96.2</v>
      </c>
      <c r="J79" s="35">
        <f t="shared" si="6"/>
        <v>9</v>
      </c>
      <c r="K79" s="49">
        <f>VLOOKUP(A79,'[1]Sheet1'!$A$6:$D$294,4,FALSE)</f>
        <v>2</v>
      </c>
      <c r="L79" s="49">
        <f>VLOOKUP(A79,'[1]Sheet1'!$A$6:$AV$349,39,FALSE)</f>
        <v>2</v>
      </c>
      <c r="M79" s="49">
        <f>VLOOKUP(A79,'[1]Sheet1'!$A$6:$AV$349,7,FALSE)</f>
      </c>
      <c r="N79" s="49">
        <f>VLOOKUP(A79,'[1]Sheet1'!$A$6:$AV$349,10,FALSE)</f>
      </c>
      <c r="O79" s="49">
        <f>VLOOKUP(A79,'[1]Sheet1'!$A$6:$AV$349,12,FALSE)</f>
      </c>
      <c r="P79" s="49">
        <f>VLOOKUP(A79,'[1]Sheet1'!$A$6:$AV$349,13,FALSE)</f>
        <v>4</v>
      </c>
      <c r="Q79" s="49">
        <f>VLOOKUP(A79,'[1]Sheet1'!$A$6:$AV$349,14,FALSE)</f>
        <v>1.2</v>
      </c>
      <c r="R79" s="49">
        <f>VLOOKUP(A79,'[1]Sheet1'!$A$6:$AV$349,23,FALSE)</f>
        <v>4</v>
      </c>
      <c r="S79" s="49">
        <f>VLOOKUP(A79,'[1]Sheet1'!$A$6:$AV$349,24,FALSE)</f>
        <v>0.5</v>
      </c>
      <c r="T79" s="58">
        <f>VLOOKUP(A79,'[1]Sheet1'!$A$6:$AV$349,45,FALSE)</f>
        <v>1</v>
      </c>
      <c r="U79" s="58">
        <f>VLOOKUP(A79,'[1]Sheet1'!$A$6:$AV$349,46,FALSE)</f>
        <v>0.5</v>
      </c>
      <c r="V79" s="49">
        <f>VLOOKUP(A79,'[1]Sheet1'!$A$6:$AV$349,35,FALSE)</f>
        <v>0</v>
      </c>
      <c r="W79" s="49">
        <f>VLOOKUP(A79,'[1]Sheet1'!$A$6:$AV$349,36,FALSE)+VLOOKUP(A79,'[1]Sheet1'!$A$6:$AL$299,38,FALSE)</f>
        <v>0</v>
      </c>
      <c r="X79" s="49">
        <f>VLOOKUP(A79,'[1]Sheet1'!$A$6:$AH$294,33,FALSE)</f>
        <v>0</v>
      </c>
      <c r="Y79" s="49">
        <f>VLOOKUP(A79,'[1]Sheet1'!$A$6:$AH$294,34,FALSE)</f>
        <v>0</v>
      </c>
      <c r="Z79" s="49"/>
      <c r="AA79" s="49">
        <f>VLOOKUP(A79,'[1]Sheet1'!$A$6:$AV$349,43,FALSE)</f>
        <v>0</v>
      </c>
      <c r="AB79" s="49">
        <f>VLOOKUP(A79,'[1]Sheet1'!$A$6:$AV$349,44,FALSE)</f>
        <v>0</v>
      </c>
      <c r="AC79" s="35"/>
      <c r="AD79" s="49">
        <f>VLOOKUP(A79,'[2]Sheet1'!$A$6:$AF$350,31,FALSE)-AF79</f>
        <v>0</v>
      </c>
      <c r="AE79" s="49">
        <f>VLOOKUP(A79,'[2]Sheet1'!$A$6:$AF$350,32,FALSE)-AG79</f>
        <v>0</v>
      </c>
      <c r="AF79" s="49">
        <f>VLOOKUP(A79,'[2]Sheet1'!$A$6:$L$295,11,FALSE)</f>
        <v>0</v>
      </c>
      <c r="AG79" s="49">
        <f>VLOOKUP(A79,'[2]Sheet1'!$A$6:$L$295,12,FALSE)</f>
        <v>0</v>
      </c>
      <c r="AH79" s="49">
        <f>VLOOKUP(A79,'[5]Sheet1'!$A$6:$K$294,10,FALSE)</f>
        <v>0</v>
      </c>
      <c r="AI79" s="49">
        <f>VLOOKUP(A79,'[5]Sheet1'!$A$6:$K$294,11,FALSE)</f>
        <v>0</v>
      </c>
      <c r="AJ79" s="49">
        <f>VLOOKUP(A79,'[4]Sheet1'!$A$6:$I$294,8,FALSE)</f>
        <v>0</v>
      </c>
      <c r="AK79" s="49">
        <f>VLOOKUP(A79,'[4]Sheet1'!$A$6:$I$294,9,FALSE)</f>
        <v>0</v>
      </c>
      <c r="AL79" s="49"/>
      <c r="AM79" s="49"/>
      <c r="AN79" s="49">
        <f>VLOOKUP(A79,'[3]Sheet1'!$A$6:$AA$349,16,FALSE)</f>
        <v>0</v>
      </c>
      <c r="AO79" s="49">
        <f>VLOOKUP(A79,'[3]Sheet1'!$A$6:$AA$349,17,FALSE)</f>
        <v>0</v>
      </c>
      <c r="AP79" s="35"/>
      <c r="AQ79" s="69"/>
      <c r="AR79" s="17"/>
      <c r="AS79" s="18"/>
      <c r="AT79" s="2">
        <f t="shared" si="7"/>
        <v>0</v>
      </c>
    </row>
    <row r="80" spans="1:46" s="2" customFormat="1" ht="19.5" customHeight="1">
      <c r="A80" s="35">
        <v>75</v>
      </c>
      <c r="B80" s="36" t="s">
        <v>132</v>
      </c>
      <c r="C80" s="35" t="s">
        <v>119</v>
      </c>
      <c r="D80" s="35">
        <f>VLOOKUP(A80,'[2]Sheet1'!$A$6:$AG$359,33,FALSE)</f>
        <v>27</v>
      </c>
      <c r="E80" s="35">
        <f>VLOOKUP(A80,'[5]Sheet1'!$A$5:$T$358,20,FALSE)</f>
        <v>20</v>
      </c>
      <c r="F80" s="35">
        <f>VLOOKUP(A80,'[4]Sheet1'!$A$5:$AD$358,30,FALSE)</f>
        <v>30</v>
      </c>
      <c r="G80" s="35">
        <f>VLOOKUP(A80,'[3]Sheet1'!$A$6:$AB$292,28,FALSE)</f>
        <v>10</v>
      </c>
      <c r="H80" s="37">
        <f>VLOOKUP(A80,'[1]Sheet1'!$A$5:$AW$358,49,FALSE)</f>
        <v>5.5</v>
      </c>
      <c r="I80" s="35">
        <f t="shared" si="5"/>
        <v>92.5</v>
      </c>
      <c r="J80" s="35">
        <f t="shared" si="6"/>
        <v>43</v>
      </c>
      <c r="K80" s="49">
        <f>VLOOKUP(A80,'[1]Sheet1'!$A$6:$D$294,4,FALSE)</f>
        <v>2</v>
      </c>
      <c r="L80" s="49">
        <f>VLOOKUP(A80,'[1]Sheet1'!$A$6:$AV$349,39,FALSE)</f>
        <v>0</v>
      </c>
      <c r="M80" s="49">
        <f>VLOOKUP(A80,'[1]Sheet1'!$A$6:$AV$349,7,FALSE)</f>
      </c>
      <c r="N80" s="49" t="str">
        <f>VLOOKUP(A80,'[1]Sheet1'!$A$6:$AV$349,10,FALSE)</f>
        <v>B+</v>
      </c>
      <c r="O80" s="49">
        <f>VLOOKUP(A80,'[1]Sheet1'!$A$6:$AV$349,12,FALSE)</f>
        <v>2</v>
      </c>
      <c r="P80" s="49">
        <f>VLOOKUP(A80,'[1]Sheet1'!$A$6:$AV$349,13,FALSE)</f>
        <v>0</v>
      </c>
      <c r="Q80" s="49">
        <f>VLOOKUP(A80,'[1]Sheet1'!$A$6:$AV$349,14,FALSE)</f>
        <v>0</v>
      </c>
      <c r="R80" s="49">
        <f>VLOOKUP(A80,'[1]Sheet1'!$A$6:$AV$349,23,FALSE)</f>
        <v>0</v>
      </c>
      <c r="S80" s="49">
        <f>VLOOKUP(A80,'[1]Sheet1'!$A$6:$AV$349,24,FALSE)</f>
        <v>0</v>
      </c>
      <c r="T80" s="58">
        <f>VLOOKUP(A80,'[1]Sheet1'!$A$6:$AV$349,45,FALSE)</f>
        <v>3</v>
      </c>
      <c r="U80" s="58">
        <f>VLOOKUP(A80,'[1]Sheet1'!$A$6:$AV$349,46,FALSE)</f>
        <v>1.5</v>
      </c>
      <c r="V80" s="49">
        <f>VLOOKUP(A80,'[1]Sheet1'!$A$6:$AV$349,35,FALSE)</f>
        <v>0</v>
      </c>
      <c r="W80" s="49">
        <f>VLOOKUP(A80,'[1]Sheet1'!$A$6:$AV$349,36,FALSE)+VLOOKUP(A80,'[1]Sheet1'!$A$6:$AL$299,38,FALSE)</f>
        <v>0</v>
      </c>
      <c r="X80" s="49">
        <f>VLOOKUP(A80,'[1]Sheet1'!$A$6:$AH$294,33,FALSE)</f>
        <v>0</v>
      </c>
      <c r="Y80" s="49">
        <f>VLOOKUP(A80,'[1]Sheet1'!$A$6:$AH$294,34,FALSE)</f>
        <v>0</v>
      </c>
      <c r="Z80" s="49"/>
      <c r="AA80" s="49">
        <f>VLOOKUP(A80,'[1]Sheet1'!$A$6:$AV$349,43,FALSE)</f>
        <v>0</v>
      </c>
      <c r="AB80" s="49">
        <f>VLOOKUP(A80,'[1]Sheet1'!$A$6:$AV$349,44,FALSE)</f>
        <v>0</v>
      </c>
      <c r="AC80" s="35"/>
      <c r="AD80" s="49">
        <f>VLOOKUP(A80,'[2]Sheet1'!$A$6:$AF$350,31,FALSE)-AF80</f>
        <v>1</v>
      </c>
      <c r="AE80" s="49">
        <f>VLOOKUP(A80,'[2]Sheet1'!$A$6:$AF$350,32,FALSE)-AG80</f>
        <v>3</v>
      </c>
      <c r="AF80" s="49">
        <f>VLOOKUP(A80,'[2]Sheet1'!$A$6:$L$295,11,FALSE)</f>
        <v>0</v>
      </c>
      <c r="AG80" s="49">
        <f>VLOOKUP(A80,'[2]Sheet1'!$A$6:$L$295,12,FALSE)</f>
        <v>0</v>
      </c>
      <c r="AH80" s="49">
        <f>VLOOKUP(A80,'[5]Sheet1'!$A$6:$K$294,10,FALSE)</f>
        <v>0</v>
      </c>
      <c r="AI80" s="49">
        <f>VLOOKUP(A80,'[5]Sheet1'!$A$6:$K$294,11,FALSE)</f>
        <v>0</v>
      </c>
      <c r="AJ80" s="49">
        <f>VLOOKUP(A80,'[4]Sheet1'!$A$6:$I$294,8,FALSE)</f>
        <v>0</v>
      </c>
      <c r="AK80" s="49">
        <f>VLOOKUP(A80,'[4]Sheet1'!$A$6:$I$294,9,FALSE)</f>
        <v>0</v>
      </c>
      <c r="AL80" s="49"/>
      <c r="AM80" s="49"/>
      <c r="AN80" s="49">
        <f>VLOOKUP(A80,'[3]Sheet1'!$A$6:$AA$349,16,FALSE)</f>
        <v>0</v>
      </c>
      <c r="AO80" s="49">
        <f>VLOOKUP(A80,'[3]Sheet1'!$A$6:$AA$349,17,FALSE)</f>
        <v>0</v>
      </c>
      <c r="AP80" s="35"/>
      <c r="AQ80" s="69"/>
      <c r="AR80" s="17"/>
      <c r="AS80" s="18"/>
      <c r="AT80" s="2">
        <f t="shared" si="7"/>
        <v>0</v>
      </c>
    </row>
    <row r="81" spans="1:46" s="2" customFormat="1" ht="19.5" customHeight="1">
      <c r="A81" s="35">
        <v>76</v>
      </c>
      <c r="B81" s="36" t="s">
        <v>133</v>
      </c>
      <c r="C81" s="35" t="s">
        <v>119</v>
      </c>
      <c r="D81" s="35">
        <f>VLOOKUP(A81,'[2]Sheet1'!$A$6:$AG$359,33,FALSE)</f>
        <v>30</v>
      </c>
      <c r="E81" s="35">
        <f>VLOOKUP(A81,'[5]Sheet1'!$A$5:$T$358,20,FALSE)</f>
        <v>20</v>
      </c>
      <c r="F81" s="35">
        <f>VLOOKUP(A81,'[4]Sheet1'!$A$5:$AD$358,30,FALSE)</f>
        <v>30</v>
      </c>
      <c r="G81" s="35">
        <f>VLOOKUP(A81,'[3]Sheet1'!$A$6:$AB$292,28,FALSE)</f>
        <v>10</v>
      </c>
      <c r="H81" s="37">
        <f>VLOOKUP(A81,'[1]Sheet1'!$A$5:$AW$358,49,FALSE)</f>
        <v>4.9</v>
      </c>
      <c r="I81" s="35">
        <f t="shared" si="5"/>
        <v>94.9</v>
      </c>
      <c r="J81" s="35">
        <f t="shared" si="6"/>
        <v>18</v>
      </c>
      <c r="K81" s="49">
        <f>VLOOKUP(A81,'[1]Sheet1'!$A$6:$D$294,4,FALSE)</f>
        <v>2</v>
      </c>
      <c r="L81" s="49">
        <f>VLOOKUP(A81,'[1]Sheet1'!$A$6:$AV$349,39,FALSE)</f>
        <v>0</v>
      </c>
      <c r="M81" s="49">
        <f>VLOOKUP(A81,'[1]Sheet1'!$A$6:$AV$349,7,FALSE)</f>
      </c>
      <c r="N81" s="49" t="str">
        <f>VLOOKUP(A81,'[1]Sheet1'!$A$6:$AV$349,10,FALSE)</f>
        <v>A</v>
      </c>
      <c r="O81" s="49">
        <f>VLOOKUP(A81,'[1]Sheet1'!$A$6:$AV$349,12,FALSE)</f>
        <v>2.5</v>
      </c>
      <c r="P81" s="49">
        <f>VLOOKUP(A81,'[1]Sheet1'!$A$6:$AV$349,13,FALSE)</f>
        <v>0</v>
      </c>
      <c r="Q81" s="49">
        <f>VLOOKUP(A81,'[1]Sheet1'!$A$6:$AV$349,14,FALSE)</f>
        <v>0</v>
      </c>
      <c r="R81" s="49">
        <f>VLOOKUP(A81,'[1]Sheet1'!$A$6:$AV$349,23,FALSE)</f>
        <v>4</v>
      </c>
      <c r="S81" s="49">
        <f>VLOOKUP(A81,'[1]Sheet1'!$A$6:$AV$349,24,FALSE)</f>
        <v>0.4</v>
      </c>
      <c r="T81" s="58">
        <f>VLOOKUP(A81,'[1]Sheet1'!$A$6:$AV$349,45,FALSE)</f>
        <v>0</v>
      </c>
      <c r="U81" s="58">
        <f>VLOOKUP(A81,'[1]Sheet1'!$A$6:$AV$349,46,FALSE)</f>
        <v>0</v>
      </c>
      <c r="V81" s="49">
        <f>VLOOKUP(A81,'[1]Sheet1'!$A$6:$AV$349,35,FALSE)</f>
        <v>0</v>
      </c>
      <c r="W81" s="49">
        <f>VLOOKUP(A81,'[1]Sheet1'!$A$6:$AV$349,36,FALSE)+VLOOKUP(A81,'[1]Sheet1'!$A$6:$AL$299,38,FALSE)</f>
        <v>0</v>
      </c>
      <c r="X81" s="49">
        <f>VLOOKUP(A81,'[1]Sheet1'!$A$6:$AH$294,33,FALSE)</f>
        <v>0</v>
      </c>
      <c r="Y81" s="49">
        <f>VLOOKUP(A81,'[1]Sheet1'!$A$6:$AH$294,34,FALSE)</f>
        <v>0</v>
      </c>
      <c r="Z81" s="49"/>
      <c r="AA81" s="49">
        <f>VLOOKUP(A81,'[1]Sheet1'!$A$6:$AV$349,43,FALSE)</f>
        <v>0</v>
      </c>
      <c r="AB81" s="49">
        <f>VLOOKUP(A81,'[1]Sheet1'!$A$6:$AV$349,44,FALSE)</f>
        <v>0</v>
      </c>
      <c r="AC81" s="35"/>
      <c r="AD81" s="49">
        <f>VLOOKUP(A81,'[2]Sheet1'!$A$6:$AF$350,31,FALSE)-AF81</f>
        <v>0</v>
      </c>
      <c r="AE81" s="49">
        <f>VLOOKUP(A81,'[2]Sheet1'!$A$6:$AF$350,32,FALSE)-AG81</f>
        <v>0</v>
      </c>
      <c r="AF81" s="49">
        <f>VLOOKUP(A81,'[2]Sheet1'!$A$6:$L$295,11,FALSE)</f>
        <v>0</v>
      </c>
      <c r="AG81" s="49">
        <f>VLOOKUP(A81,'[2]Sheet1'!$A$6:$L$295,12,FALSE)</f>
        <v>0</v>
      </c>
      <c r="AH81" s="49">
        <f>VLOOKUP(A81,'[5]Sheet1'!$A$6:$K$294,10,FALSE)</f>
        <v>0</v>
      </c>
      <c r="AI81" s="49">
        <f>VLOOKUP(A81,'[5]Sheet1'!$A$6:$K$294,11,FALSE)</f>
        <v>0</v>
      </c>
      <c r="AJ81" s="49">
        <f>VLOOKUP(A81,'[4]Sheet1'!$A$6:$I$294,8,FALSE)</f>
        <v>0</v>
      </c>
      <c r="AK81" s="49">
        <f>VLOOKUP(A81,'[4]Sheet1'!$A$6:$I$294,9,FALSE)</f>
        <v>0</v>
      </c>
      <c r="AL81" s="49"/>
      <c r="AM81" s="49"/>
      <c r="AN81" s="49">
        <f>VLOOKUP(A81,'[3]Sheet1'!$A$6:$AA$349,16,FALSE)</f>
        <v>0</v>
      </c>
      <c r="AO81" s="49">
        <f>VLOOKUP(A81,'[3]Sheet1'!$A$6:$AA$349,17,FALSE)</f>
        <v>0</v>
      </c>
      <c r="AP81" s="35"/>
      <c r="AQ81" s="69"/>
      <c r="AR81" s="17"/>
      <c r="AS81" s="18"/>
      <c r="AT81" s="2">
        <f t="shared" si="7"/>
        <v>0</v>
      </c>
    </row>
    <row r="82" spans="1:46" s="2" customFormat="1" ht="19.5" customHeight="1">
      <c r="A82" s="35">
        <v>77</v>
      </c>
      <c r="B82" s="36" t="s">
        <v>134</v>
      </c>
      <c r="C82" s="35" t="s">
        <v>135</v>
      </c>
      <c r="D82" s="35">
        <f>VLOOKUP(A82,'[2]Sheet1'!$A$6:$AG$359,33,FALSE)</f>
        <v>30</v>
      </c>
      <c r="E82" s="35">
        <f>VLOOKUP(A82,'[5]Sheet1'!$A$5:$T$358,20,FALSE)</f>
        <v>20</v>
      </c>
      <c r="F82" s="35">
        <f>VLOOKUP(A82,'[4]Sheet1'!$A$5:$AD$358,30,FALSE)</f>
        <v>30</v>
      </c>
      <c r="G82" s="35">
        <f>VLOOKUP(A82,'[3]Sheet1'!$A$6:$AB$292,28,FALSE)</f>
        <v>10</v>
      </c>
      <c r="H82" s="37">
        <f>VLOOKUP(A82,'[1]Sheet1'!$A$5:$AW$358,49,FALSE)</f>
        <v>4.1</v>
      </c>
      <c r="I82" s="35">
        <f t="shared" si="5"/>
        <v>94.1</v>
      </c>
      <c r="J82" s="35">
        <f t="shared" si="6"/>
        <v>27</v>
      </c>
      <c r="K82" s="49">
        <f>VLOOKUP(A82,'[1]Sheet1'!$A$6:$D$294,4,FALSE)</f>
        <v>2</v>
      </c>
      <c r="L82" s="49">
        <f>VLOOKUP(A82,'[1]Sheet1'!$A$6:$AV$349,39,FALSE)</f>
        <v>2</v>
      </c>
      <c r="M82" s="49">
        <f>VLOOKUP(A82,'[1]Sheet1'!$A$6:$AV$349,7,FALSE)</f>
      </c>
      <c r="N82" s="49">
        <f>VLOOKUP(A82,'[1]Sheet1'!$A$6:$AV$349,10,FALSE)</f>
      </c>
      <c r="O82" s="49">
        <f>VLOOKUP(A82,'[1]Sheet1'!$A$6:$AV$349,12,FALSE)</f>
      </c>
      <c r="P82" s="49">
        <f>VLOOKUP(A82,'[1]Sheet1'!$A$6:$AV$349,13,FALSE)</f>
        <v>0</v>
      </c>
      <c r="Q82" s="49">
        <f>VLOOKUP(A82,'[1]Sheet1'!$A$6:$AV$349,14,FALSE)</f>
        <v>0</v>
      </c>
      <c r="R82" s="49">
        <f>VLOOKUP(A82,'[1]Sheet1'!$A$6:$AV$349,23,FALSE)</f>
        <v>1</v>
      </c>
      <c r="S82" s="49">
        <f>VLOOKUP(A82,'[1]Sheet1'!$A$6:$AV$349,24,FALSE)</f>
        <v>0.1</v>
      </c>
      <c r="T82" s="58">
        <f>VLOOKUP(A82,'[1]Sheet1'!$A$6:$AV$349,45,FALSE)</f>
        <v>0</v>
      </c>
      <c r="U82" s="58">
        <f>VLOOKUP(A82,'[1]Sheet1'!$A$6:$AV$349,46,FALSE)</f>
        <v>0</v>
      </c>
      <c r="V82" s="49">
        <f>VLOOKUP(A82,'[1]Sheet1'!$A$6:$AV$349,35,FALSE)</f>
        <v>0</v>
      </c>
      <c r="W82" s="49">
        <f>VLOOKUP(A82,'[1]Sheet1'!$A$6:$AV$349,36,FALSE)+VLOOKUP(A82,'[1]Sheet1'!$A$6:$AL$299,38,FALSE)</f>
        <v>0</v>
      </c>
      <c r="X82" s="49">
        <f>VLOOKUP(A82,'[1]Sheet1'!$A$6:$AH$294,33,FALSE)</f>
        <v>0</v>
      </c>
      <c r="Y82" s="49">
        <f>VLOOKUP(A82,'[1]Sheet1'!$A$6:$AH$294,34,FALSE)</f>
        <v>0</v>
      </c>
      <c r="Z82" s="49"/>
      <c r="AA82" s="49">
        <f>VLOOKUP(A82,'[1]Sheet1'!$A$6:$AV$349,43,FALSE)</f>
        <v>0</v>
      </c>
      <c r="AB82" s="49">
        <f>VLOOKUP(A82,'[1]Sheet1'!$A$6:$AV$349,44,FALSE)</f>
        <v>0</v>
      </c>
      <c r="AC82" s="35"/>
      <c r="AD82" s="49">
        <f>VLOOKUP(A82,'[2]Sheet1'!$A$6:$AF$350,31,FALSE)-AF82</f>
        <v>0</v>
      </c>
      <c r="AE82" s="49">
        <f>VLOOKUP(A82,'[2]Sheet1'!$A$6:$AF$350,32,FALSE)-AG82</f>
        <v>0</v>
      </c>
      <c r="AF82" s="49">
        <f>VLOOKUP(A82,'[2]Sheet1'!$A$6:$L$295,11,FALSE)</f>
        <v>0</v>
      </c>
      <c r="AG82" s="49">
        <f>VLOOKUP(A82,'[2]Sheet1'!$A$6:$L$295,12,FALSE)</f>
        <v>0</v>
      </c>
      <c r="AH82" s="49">
        <f>VLOOKUP(A82,'[5]Sheet1'!$A$6:$K$294,10,FALSE)</f>
        <v>0</v>
      </c>
      <c r="AI82" s="49">
        <f>VLOOKUP(A82,'[5]Sheet1'!$A$6:$K$294,11,FALSE)</f>
        <v>0</v>
      </c>
      <c r="AJ82" s="49">
        <f>VLOOKUP(A82,'[4]Sheet1'!$A$6:$I$294,8,FALSE)</f>
        <v>0</v>
      </c>
      <c r="AK82" s="49">
        <f>VLOOKUP(A82,'[4]Sheet1'!$A$6:$I$294,9,FALSE)</f>
        <v>0</v>
      </c>
      <c r="AL82" s="49"/>
      <c r="AM82" s="49"/>
      <c r="AN82" s="49">
        <f>VLOOKUP(A82,'[3]Sheet1'!$A$6:$AA$349,16,FALSE)</f>
        <v>0</v>
      </c>
      <c r="AO82" s="49">
        <f>VLOOKUP(A82,'[3]Sheet1'!$A$6:$AA$349,17,FALSE)</f>
        <v>0</v>
      </c>
      <c r="AP82" s="35"/>
      <c r="AQ82" s="69"/>
      <c r="AR82" s="17"/>
      <c r="AS82" s="18"/>
      <c r="AT82" s="2">
        <f t="shared" si="7"/>
        <v>0</v>
      </c>
    </row>
    <row r="83" spans="1:46" s="2" customFormat="1" ht="19.5" customHeight="1">
      <c r="A83" s="35">
        <v>78</v>
      </c>
      <c r="B83" s="36" t="s">
        <v>136</v>
      </c>
      <c r="C83" s="35" t="s">
        <v>135</v>
      </c>
      <c r="D83" s="35">
        <f>VLOOKUP(A83,'[2]Sheet1'!$A$6:$AG$359,33,FALSE)</f>
        <v>30</v>
      </c>
      <c r="E83" s="35">
        <f>VLOOKUP(A83,'[5]Sheet1'!$A$5:$T$358,20,FALSE)</f>
        <v>20</v>
      </c>
      <c r="F83" s="35">
        <f>VLOOKUP(A83,'[4]Sheet1'!$A$5:$AD$358,30,FALSE)</f>
        <v>30</v>
      </c>
      <c r="G83" s="35">
        <f>VLOOKUP(A83,'[3]Sheet1'!$A$6:$AB$292,28,FALSE)</f>
        <v>10</v>
      </c>
      <c r="H83" s="37">
        <f>VLOOKUP(A83,'[1]Sheet1'!$A$5:$AW$358,49,FALSE)</f>
        <v>8.1</v>
      </c>
      <c r="I83" s="35">
        <f t="shared" si="5"/>
        <v>98.1</v>
      </c>
      <c r="J83" s="35">
        <f t="shared" si="6"/>
        <v>5</v>
      </c>
      <c r="K83" s="49">
        <f>VLOOKUP(A83,'[1]Sheet1'!$A$6:$D$294,4,FALSE)</f>
        <v>2</v>
      </c>
      <c r="L83" s="49">
        <f>VLOOKUP(A83,'[1]Sheet1'!$A$6:$AV$349,39,FALSE)</f>
        <v>2</v>
      </c>
      <c r="M83" s="49">
        <f>VLOOKUP(A83,'[1]Sheet1'!$A$6:$AV$349,7,FALSE)</f>
      </c>
      <c r="N83" s="49">
        <f>VLOOKUP(A83,'[1]Sheet1'!$A$6:$AV$349,10,FALSE)</f>
      </c>
      <c r="O83" s="49">
        <f>VLOOKUP(A83,'[1]Sheet1'!$A$6:$AV$349,12,FALSE)</f>
      </c>
      <c r="P83" s="49">
        <f>VLOOKUP(A83,'[1]Sheet1'!$A$6:$AV$349,13,FALSE)</f>
        <v>24</v>
      </c>
      <c r="Q83" s="49">
        <f>VLOOKUP(A83,'[1]Sheet1'!$A$6:$AV$349,14,FALSE)</f>
        <v>3</v>
      </c>
      <c r="R83" s="49">
        <f>VLOOKUP(A83,'[1]Sheet1'!$A$6:$AV$349,23,FALSE)</f>
        <v>11</v>
      </c>
      <c r="S83" s="49">
        <f>VLOOKUP(A83,'[1]Sheet1'!$A$6:$AV$349,24,FALSE)</f>
        <v>1.1</v>
      </c>
      <c r="T83" s="58">
        <f>VLOOKUP(A83,'[1]Sheet1'!$A$6:$AV$349,45,FALSE)</f>
        <v>0</v>
      </c>
      <c r="U83" s="58">
        <f>VLOOKUP(A83,'[1]Sheet1'!$A$6:$AV$349,46,FALSE)</f>
        <v>0</v>
      </c>
      <c r="V83" s="49">
        <f>VLOOKUP(A83,'[1]Sheet1'!$A$6:$AV$349,35,FALSE)</f>
        <v>0</v>
      </c>
      <c r="W83" s="49">
        <f>VLOOKUP(A83,'[1]Sheet1'!$A$6:$AV$349,36,FALSE)+VLOOKUP(A83,'[1]Sheet1'!$A$6:$AL$299,38,FALSE)</f>
        <v>0</v>
      </c>
      <c r="X83" s="49">
        <f>VLOOKUP(A83,'[1]Sheet1'!$A$6:$AH$294,33,FALSE)</f>
        <v>0</v>
      </c>
      <c r="Y83" s="49">
        <f>VLOOKUP(A83,'[1]Sheet1'!$A$6:$AH$294,34,FALSE)</f>
        <v>0</v>
      </c>
      <c r="Z83" s="49"/>
      <c r="AA83" s="49">
        <f>VLOOKUP(A83,'[1]Sheet1'!$A$6:$AV$349,43,FALSE)</f>
        <v>0</v>
      </c>
      <c r="AB83" s="49">
        <f>VLOOKUP(A83,'[1]Sheet1'!$A$6:$AV$349,44,FALSE)</f>
        <v>0</v>
      </c>
      <c r="AC83" s="35"/>
      <c r="AD83" s="49">
        <f>VLOOKUP(A83,'[2]Sheet1'!$A$6:$AF$350,31,FALSE)-AF83</f>
        <v>0</v>
      </c>
      <c r="AE83" s="49">
        <f>VLOOKUP(A83,'[2]Sheet1'!$A$6:$AF$350,32,FALSE)-AG83</f>
        <v>0</v>
      </c>
      <c r="AF83" s="49">
        <f>VLOOKUP(A83,'[2]Sheet1'!$A$6:$L$295,11,FALSE)</f>
        <v>0</v>
      </c>
      <c r="AG83" s="49">
        <f>VLOOKUP(A83,'[2]Sheet1'!$A$6:$L$295,12,FALSE)</f>
        <v>0</v>
      </c>
      <c r="AH83" s="49">
        <f>VLOOKUP(A83,'[5]Sheet1'!$A$6:$K$294,10,FALSE)</f>
        <v>0</v>
      </c>
      <c r="AI83" s="49">
        <f>VLOOKUP(A83,'[5]Sheet1'!$A$6:$K$294,11,FALSE)</f>
        <v>0</v>
      </c>
      <c r="AJ83" s="49">
        <f>VLOOKUP(A83,'[4]Sheet1'!$A$6:$I$294,8,FALSE)</f>
        <v>0</v>
      </c>
      <c r="AK83" s="49">
        <f>VLOOKUP(A83,'[4]Sheet1'!$A$6:$I$294,9,FALSE)</f>
        <v>0</v>
      </c>
      <c r="AL83" s="49"/>
      <c r="AM83" s="49"/>
      <c r="AN83" s="49">
        <f>VLOOKUP(A83,'[3]Sheet1'!$A$6:$AA$349,16,FALSE)</f>
        <v>0</v>
      </c>
      <c r="AO83" s="49">
        <f>VLOOKUP(A83,'[3]Sheet1'!$A$6:$AA$349,17,FALSE)</f>
        <v>0</v>
      </c>
      <c r="AP83" s="35"/>
      <c r="AQ83" s="69"/>
      <c r="AR83" s="17"/>
      <c r="AS83" s="18"/>
      <c r="AT83" s="2">
        <f t="shared" si="7"/>
        <v>0</v>
      </c>
    </row>
    <row r="84" spans="1:46" s="2" customFormat="1" ht="19.5" customHeight="1">
      <c r="A84" s="35">
        <v>79</v>
      </c>
      <c r="B84" s="36" t="s">
        <v>137</v>
      </c>
      <c r="C84" s="35" t="s">
        <v>138</v>
      </c>
      <c r="D84" s="35">
        <f>VLOOKUP(A84,'[2]Sheet1'!$A$6:$AG$359,33,FALSE)</f>
        <v>30</v>
      </c>
      <c r="E84" s="35">
        <f>VLOOKUP(A84,'[5]Sheet1'!$A$5:$T$358,20,FALSE)</f>
        <v>20</v>
      </c>
      <c r="F84" s="35">
        <f>VLOOKUP(A84,'[4]Sheet1'!$A$5:$AD$358,30,FALSE)</f>
        <v>30</v>
      </c>
      <c r="G84" s="35">
        <f>VLOOKUP(A84,'[3]Sheet1'!$A$6:$AB$292,28,FALSE)</f>
        <v>10</v>
      </c>
      <c r="H84" s="37">
        <v>10</v>
      </c>
      <c r="I84" s="35">
        <f t="shared" si="5"/>
        <v>100</v>
      </c>
      <c r="J84" s="35">
        <f t="shared" si="6"/>
        <v>1</v>
      </c>
      <c r="K84" s="49">
        <f>VLOOKUP(A84,'[1]Sheet1'!$A$6:$D$294,4,FALSE)</f>
        <v>2</v>
      </c>
      <c r="L84" s="49">
        <f>VLOOKUP(A84,'[1]Sheet1'!$A$6:$AV$349,39,FALSE)</f>
        <v>0</v>
      </c>
      <c r="M84" s="49">
        <f>VLOOKUP(A84,'[1]Sheet1'!$A$6:$AV$349,7,FALSE)</f>
      </c>
      <c r="N84" s="49">
        <f>VLOOKUP(A84,'[1]Sheet1'!$A$6:$AV$349,10,FALSE)</f>
      </c>
      <c r="O84" s="49">
        <f>VLOOKUP(A84,'[1]Sheet1'!$A$6:$AV$349,12,FALSE)</f>
      </c>
      <c r="P84" s="49">
        <f>VLOOKUP(A84,'[1]Sheet1'!$A$6:$AV$349,13,FALSE)</f>
        <v>0</v>
      </c>
      <c r="Q84" s="49">
        <f>VLOOKUP(A84,'[1]Sheet1'!$A$6:$AV$349,14,FALSE)</f>
        <v>0</v>
      </c>
      <c r="R84" s="49">
        <f>VLOOKUP(A84,'[1]Sheet1'!$A$6:$AV$349,23,FALSE)</f>
        <v>1</v>
      </c>
      <c r="S84" s="49">
        <f>VLOOKUP(A84,'[1]Sheet1'!$A$6:$AV$349,24,FALSE)</f>
        <v>0.5</v>
      </c>
      <c r="T84" s="58">
        <f>VLOOKUP(A84,'[1]Sheet1'!$A$6:$AV$349,45,FALSE)</f>
        <v>0</v>
      </c>
      <c r="U84" s="58">
        <f>VLOOKUP(A84,'[1]Sheet1'!$A$6:$AV$349,46,FALSE)</f>
        <v>0</v>
      </c>
      <c r="V84" s="49">
        <f>VLOOKUP(A84,'[1]Sheet1'!$A$6:$AV$349,35,FALSE)</f>
        <v>1</v>
      </c>
      <c r="W84" s="49">
        <f>VLOOKUP(A84,'[1]Sheet1'!$A$6:$AV$349,36,FALSE)+VLOOKUP(A84,'[1]Sheet1'!$A$6:$AL$299,38,FALSE)</f>
        <v>7</v>
      </c>
      <c r="X84" s="49">
        <f>VLOOKUP(A84,'[1]Sheet1'!$A$6:$AH$294,33,FALSE)</f>
        <v>0</v>
      </c>
      <c r="Y84" s="49">
        <f>VLOOKUP(A84,'[1]Sheet1'!$A$6:$AH$294,34,FALSE)</f>
        <v>0</v>
      </c>
      <c r="Z84" s="49">
        <v>2</v>
      </c>
      <c r="AA84" s="49">
        <f>VLOOKUP(A84,'[1]Sheet1'!$A$6:$AV$349,43,FALSE)</f>
        <v>0</v>
      </c>
      <c r="AB84" s="49">
        <f>VLOOKUP(A84,'[1]Sheet1'!$A$6:$AV$349,44,FALSE)</f>
        <v>0</v>
      </c>
      <c r="AC84" s="35"/>
      <c r="AD84" s="49">
        <f>VLOOKUP(A84,'[2]Sheet1'!$A$6:$AF$350,31,FALSE)-AF84</f>
        <v>0</v>
      </c>
      <c r="AE84" s="49">
        <f>VLOOKUP(A84,'[2]Sheet1'!$A$6:$AF$350,32,FALSE)-AG84</f>
        <v>0</v>
      </c>
      <c r="AF84" s="49">
        <f>VLOOKUP(A84,'[2]Sheet1'!$A$6:$L$295,11,FALSE)</f>
        <v>0</v>
      </c>
      <c r="AG84" s="49">
        <f>VLOOKUP(A84,'[2]Sheet1'!$A$6:$L$295,12,FALSE)</f>
        <v>0</v>
      </c>
      <c r="AH84" s="49">
        <f>VLOOKUP(A84,'[5]Sheet1'!$A$6:$K$294,10,FALSE)</f>
        <v>0</v>
      </c>
      <c r="AI84" s="49">
        <f>VLOOKUP(A84,'[5]Sheet1'!$A$6:$K$294,11,FALSE)</f>
        <v>0</v>
      </c>
      <c r="AJ84" s="49">
        <f>VLOOKUP(A84,'[4]Sheet1'!$A$6:$I$294,8,FALSE)</f>
        <v>0</v>
      </c>
      <c r="AK84" s="49">
        <f>VLOOKUP(A84,'[4]Sheet1'!$A$6:$I$294,9,FALSE)</f>
        <v>0</v>
      </c>
      <c r="AL84" s="49"/>
      <c r="AM84" s="49"/>
      <c r="AN84" s="49">
        <f>VLOOKUP(A84,'[3]Sheet1'!$A$6:$AA$349,16,FALSE)</f>
        <v>0</v>
      </c>
      <c r="AO84" s="49">
        <f>VLOOKUP(A84,'[3]Sheet1'!$A$6:$AA$349,17,FALSE)</f>
        <v>0</v>
      </c>
      <c r="AP84" s="35"/>
      <c r="AQ84" s="69"/>
      <c r="AR84" s="17"/>
      <c r="AS84" s="18"/>
      <c r="AT84" s="2">
        <f t="shared" si="7"/>
        <v>0</v>
      </c>
    </row>
    <row r="85" spans="1:46" s="2" customFormat="1" ht="19.5" customHeight="1">
      <c r="A85" s="35">
        <v>80</v>
      </c>
      <c r="B85" s="36" t="s">
        <v>139</v>
      </c>
      <c r="C85" s="35" t="s">
        <v>138</v>
      </c>
      <c r="D85" s="35">
        <f>VLOOKUP(A85,'[2]Sheet1'!$A$6:$AG$359,33,FALSE)</f>
        <v>30</v>
      </c>
      <c r="E85" s="35">
        <f>VLOOKUP(A85,'[5]Sheet1'!$A$5:$T$358,20,FALSE)</f>
        <v>20</v>
      </c>
      <c r="F85" s="35">
        <f>VLOOKUP(A85,'[4]Sheet1'!$A$5:$AD$358,30,FALSE)</f>
        <v>30</v>
      </c>
      <c r="G85" s="35">
        <f>VLOOKUP(A85,'[3]Sheet1'!$A$6:$AB$292,28,FALSE)</f>
        <v>10</v>
      </c>
      <c r="H85" s="37">
        <f>VLOOKUP(A85,'[1]Sheet1'!$A$5:$AW$358,49,FALSE)</f>
        <v>10</v>
      </c>
      <c r="I85" s="35">
        <f t="shared" si="5"/>
        <v>100</v>
      </c>
      <c r="J85" s="35">
        <f t="shared" si="6"/>
        <v>1</v>
      </c>
      <c r="K85" s="49">
        <f>VLOOKUP(A85,'[1]Sheet1'!$A$6:$D$294,4,FALSE)</f>
        <v>2</v>
      </c>
      <c r="L85" s="49">
        <f>VLOOKUP(A85,'[1]Sheet1'!$A$6:$AV$349,39,FALSE)</f>
        <v>0</v>
      </c>
      <c r="M85" s="49">
        <f>VLOOKUP(A85,'[1]Sheet1'!$A$6:$AV$349,7,FALSE)</f>
      </c>
      <c r="N85" s="49">
        <f>VLOOKUP(A85,'[1]Sheet1'!$A$6:$AV$349,10,FALSE)</f>
      </c>
      <c r="O85" s="49">
        <f>VLOOKUP(A85,'[1]Sheet1'!$A$6:$AV$349,12,FALSE)</f>
      </c>
      <c r="P85" s="49">
        <f>VLOOKUP(A85,'[1]Sheet1'!$A$6:$AV$349,13,FALSE)</f>
        <v>3</v>
      </c>
      <c r="Q85" s="49">
        <f>VLOOKUP(A85,'[1]Sheet1'!$A$6:$AV$349,14,FALSE)</f>
        <v>0.9</v>
      </c>
      <c r="R85" s="49">
        <f>VLOOKUP(A85,'[1]Sheet1'!$A$6:$AV$349,23,FALSE)</f>
        <v>2</v>
      </c>
      <c r="S85" s="49">
        <f>VLOOKUP(A85,'[1]Sheet1'!$A$6:$AV$349,24,FALSE)</f>
        <v>0.2</v>
      </c>
      <c r="T85" s="58">
        <f>VLOOKUP(A85,'[1]Sheet1'!$A$6:$AV$349,45,FALSE)</f>
        <v>0</v>
      </c>
      <c r="U85" s="58">
        <f>VLOOKUP(A85,'[1]Sheet1'!$A$6:$AV$349,46,FALSE)</f>
        <v>0</v>
      </c>
      <c r="V85" s="49">
        <f>VLOOKUP(A85,'[1]Sheet1'!$A$6:$AV$349,35,FALSE)</f>
        <v>1</v>
      </c>
      <c r="W85" s="49">
        <f>VLOOKUP(A85,'[1]Sheet1'!$A$6:$AV$349,36,FALSE)+VLOOKUP(A85,'[1]Sheet1'!$A$6:$AL$299,38,FALSE)</f>
        <v>7</v>
      </c>
      <c r="X85" s="49">
        <f>VLOOKUP(A85,'[1]Sheet1'!$A$6:$AH$294,33,FALSE)</f>
        <v>0</v>
      </c>
      <c r="Y85" s="49">
        <f>VLOOKUP(A85,'[1]Sheet1'!$A$6:$AH$294,34,FALSE)</f>
        <v>0</v>
      </c>
      <c r="Z85" s="49"/>
      <c r="AA85" s="49">
        <f>VLOOKUP(A85,'[1]Sheet1'!$A$6:$AV$349,43,FALSE)</f>
        <v>0</v>
      </c>
      <c r="AB85" s="49">
        <f>VLOOKUP(A85,'[1]Sheet1'!$A$6:$AV$349,44,FALSE)</f>
        <v>0</v>
      </c>
      <c r="AC85" s="35"/>
      <c r="AD85" s="49">
        <f>VLOOKUP(A85,'[2]Sheet1'!$A$6:$AF$350,31,FALSE)-AF85</f>
        <v>0</v>
      </c>
      <c r="AE85" s="49">
        <f>VLOOKUP(A85,'[2]Sheet1'!$A$6:$AF$350,32,FALSE)-AG85</f>
        <v>0</v>
      </c>
      <c r="AF85" s="49">
        <f>VLOOKUP(A85,'[2]Sheet1'!$A$6:$L$295,11,FALSE)</f>
        <v>0</v>
      </c>
      <c r="AG85" s="49">
        <f>VLOOKUP(A85,'[2]Sheet1'!$A$6:$L$295,12,FALSE)</f>
        <v>0</v>
      </c>
      <c r="AH85" s="49">
        <f>VLOOKUP(A85,'[5]Sheet1'!$A$6:$K$294,10,FALSE)</f>
        <v>0</v>
      </c>
      <c r="AI85" s="49">
        <f>VLOOKUP(A85,'[5]Sheet1'!$A$6:$K$294,11,FALSE)</f>
        <v>0</v>
      </c>
      <c r="AJ85" s="49">
        <f>VLOOKUP(A85,'[4]Sheet1'!$A$6:$I$294,8,FALSE)</f>
        <v>0</v>
      </c>
      <c r="AK85" s="49">
        <f>VLOOKUP(A85,'[4]Sheet1'!$A$6:$I$294,9,FALSE)</f>
        <v>0</v>
      </c>
      <c r="AL85" s="49"/>
      <c r="AM85" s="49"/>
      <c r="AN85" s="49">
        <f>VLOOKUP(A85,'[3]Sheet1'!$A$6:$AA$349,16,FALSE)</f>
        <v>0</v>
      </c>
      <c r="AO85" s="49">
        <f>VLOOKUP(A85,'[3]Sheet1'!$A$6:$AA$349,17,FALSE)</f>
        <v>0</v>
      </c>
      <c r="AP85" s="35"/>
      <c r="AQ85" s="69"/>
      <c r="AR85" s="17"/>
      <c r="AS85" s="18"/>
      <c r="AT85" s="2">
        <f t="shared" si="7"/>
        <v>0</v>
      </c>
    </row>
    <row r="86" spans="1:46" s="2" customFormat="1" ht="19.5" customHeight="1">
      <c r="A86" s="35">
        <v>81</v>
      </c>
      <c r="B86" s="36" t="s">
        <v>140</v>
      </c>
      <c r="C86" s="35" t="s">
        <v>141</v>
      </c>
      <c r="D86" s="35">
        <f>VLOOKUP(A86,'[2]Sheet1'!$A$6:$AG$359,33,FALSE)</f>
        <v>30</v>
      </c>
      <c r="E86" s="35">
        <f>VLOOKUP(A86,'[5]Sheet1'!$A$5:$T$358,20,FALSE)</f>
        <v>20</v>
      </c>
      <c r="F86" s="35">
        <f>VLOOKUP(A86,'[4]Sheet1'!$A$5:$AD$358,30,FALSE)</f>
        <v>30</v>
      </c>
      <c r="G86" s="35">
        <f>VLOOKUP(A86,'[3]Sheet1'!$A$6:$AB$292,28,FALSE)</f>
        <v>10</v>
      </c>
      <c r="H86" s="37">
        <f>VLOOKUP(A86,'[1]Sheet1'!$A$5:$AW$358,49,FALSE)</f>
        <v>0</v>
      </c>
      <c r="I86" s="35">
        <f t="shared" si="5"/>
        <v>90</v>
      </c>
      <c r="J86" s="35">
        <f t="shared" si="6"/>
        <v>65</v>
      </c>
      <c r="K86" s="49">
        <f>VLOOKUP(A86,'[1]Sheet1'!$A$6:$D$294,4,FALSE)</f>
        <v>0</v>
      </c>
      <c r="L86" s="49">
        <f>VLOOKUP(A86,'[1]Sheet1'!$A$6:$AV$349,39,FALSE)</f>
        <v>0</v>
      </c>
      <c r="M86" s="49">
        <f>VLOOKUP(A86,'[1]Sheet1'!$A$6:$AV$349,7,FALSE)</f>
      </c>
      <c r="N86" s="49">
        <f>VLOOKUP(A86,'[1]Sheet1'!$A$6:$AV$349,10,FALSE)</f>
      </c>
      <c r="O86" s="49">
        <f>VLOOKUP(A86,'[1]Sheet1'!$A$6:$AV$349,12,FALSE)</f>
      </c>
      <c r="P86" s="49">
        <f>VLOOKUP(A86,'[1]Sheet1'!$A$6:$AV$349,13,FALSE)</f>
        <v>0</v>
      </c>
      <c r="Q86" s="49">
        <f>VLOOKUP(A86,'[1]Sheet1'!$A$6:$AV$349,14,FALSE)</f>
        <v>0</v>
      </c>
      <c r="R86" s="49">
        <f>VLOOKUP(A86,'[1]Sheet1'!$A$6:$AV$349,23,FALSE)</f>
        <v>0</v>
      </c>
      <c r="S86" s="49">
        <f>VLOOKUP(A86,'[1]Sheet1'!$A$6:$AV$349,24,FALSE)</f>
        <v>0</v>
      </c>
      <c r="T86" s="58">
        <f>VLOOKUP(A86,'[1]Sheet1'!$A$6:$AV$349,45,FALSE)</f>
        <v>0</v>
      </c>
      <c r="U86" s="58">
        <f>VLOOKUP(A86,'[1]Sheet1'!$A$6:$AV$349,46,FALSE)</f>
        <v>0</v>
      </c>
      <c r="V86" s="49">
        <f>VLOOKUP(A86,'[1]Sheet1'!$A$6:$AV$349,35,FALSE)</f>
        <v>0</v>
      </c>
      <c r="W86" s="49">
        <f>VLOOKUP(A86,'[1]Sheet1'!$A$6:$AV$349,36,FALSE)+VLOOKUP(A86,'[1]Sheet1'!$A$6:$AL$299,38,FALSE)</f>
        <v>0</v>
      </c>
      <c r="X86" s="49">
        <f>VLOOKUP(A86,'[1]Sheet1'!$A$6:$AH$294,33,FALSE)</f>
        <v>0</v>
      </c>
      <c r="Y86" s="49">
        <f>VLOOKUP(A86,'[1]Sheet1'!$A$6:$AH$294,34,FALSE)</f>
        <v>0</v>
      </c>
      <c r="Z86" s="49"/>
      <c r="AA86" s="49">
        <f>VLOOKUP(A86,'[1]Sheet1'!$A$6:$AV$349,43,FALSE)</f>
        <v>0</v>
      </c>
      <c r="AB86" s="49">
        <f>VLOOKUP(A86,'[1]Sheet1'!$A$6:$AV$349,44,FALSE)</f>
        <v>0</v>
      </c>
      <c r="AC86" s="35"/>
      <c r="AD86" s="49">
        <f>VLOOKUP(A86,'[2]Sheet1'!$A$6:$AF$350,31,FALSE)-AF86</f>
        <v>0</v>
      </c>
      <c r="AE86" s="49">
        <f>VLOOKUP(A86,'[2]Sheet1'!$A$6:$AF$350,32,FALSE)-AG86</f>
        <v>0</v>
      </c>
      <c r="AF86" s="49">
        <f>VLOOKUP(A86,'[2]Sheet1'!$A$6:$L$295,11,FALSE)</f>
        <v>0</v>
      </c>
      <c r="AG86" s="49">
        <f>VLOOKUP(A86,'[2]Sheet1'!$A$6:$L$295,12,FALSE)</f>
        <v>0</v>
      </c>
      <c r="AH86" s="49">
        <f>VLOOKUP(A86,'[5]Sheet1'!$A$6:$K$294,10,FALSE)</f>
        <v>0</v>
      </c>
      <c r="AI86" s="49">
        <f>VLOOKUP(A86,'[5]Sheet1'!$A$6:$K$294,11,FALSE)</f>
        <v>0</v>
      </c>
      <c r="AJ86" s="49">
        <f>VLOOKUP(A86,'[4]Sheet1'!$A$6:$I$294,8,FALSE)</f>
        <v>0</v>
      </c>
      <c r="AK86" s="49">
        <f>VLOOKUP(A86,'[4]Sheet1'!$A$6:$I$294,9,FALSE)</f>
        <v>0</v>
      </c>
      <c r="AL86" s="49"/>
      <c r="AM86" s="49"/>
      <c r="AN86" s="49">
        <f>VLOOKUP(A86,'[3]Sheet1'!$A$6:$AA$349,16,FALSE)</f>
        <v>0</v>
      </c>
      <c r="AO86" s="49">
        <f>VLOOKUP(A86,'[3]Sheet1'!$A$6:$AA$349,17,FALSE)</f>
        <v>0</v>
      </c>
      <c r="AP86" s="35"/>
      <c r="AQ86" s="69"/>
      <c r="AR86" s="17"/>
      <c r="AS86" s="18"/>
      <c r="AT86" s="2">
        <f t="shared" si="7"/>
        <v>0</v>
      </c>
    </row>
    <row r="87" spans="1:46" s="2" customFormat="1" ht="19.5" customHeight="1">
      <c r="A87" s="35">
        <v>82</v>
      </c>
      <c r="B87" s="36" t="s">
        <v>142</v>
      </c>
      <c r="C87" s="35" t="s">
        <v>141</v>
      </c>
      <c r="D87" s="35">
        <f>VLOOKUP(A87,'[2]Sheet1'!$A$6:$AG$359,33,FALSE)</f>
        <v>30</v>
      </c>
      <c r="E87" s="35">
        <f>VLOOKUP(A87,'[5]Sheet1'!$A$5:$T$358,20,FALSE)</f>
        <v>20</v>
      </c>
      <c r="F87" s="35">
        <f>VLOOKUP(A87,'[4]Sheet1'!$A$5:$AD$358,30,FALSE)</f>
        <v>30</v>
      </c>
      <c r="G87" s="35">
        <f>VLOOKUP(A87,'[3]Sheet1'!$A$6:$AB$292,28,FALSE)</f>
        <v>10</v>
      </c>
      <c r="H87" s="37">
        <f>VLOOKUP(A87,'[1]Sheet1'!$A$5:$AW$358,49,FALSE)</f>
        <v>4.8</v>
      </c>
      <c r="I87" s="35">
        <f t="shared" si="5"/>
        <v>94.8</v>
      </c>
      <c r="J87" s="35">
        <f t="shared" si="6"/>
        <v>20</v>
      </c>
      <c r="K87" s="49">
        <f>VLOOKUP(A87,'[1]Sheet1'!$A$6:$D$294,4,FALSE)</f>
        <v>2</v>
      </c>
      <c r="L87" s="49">
        <f>VLOOKUP(A87,'[1]Sheet1'!$A$6:$AV$349,39,FALSE)</f>
        <v>0</v>
      </c>
      <c r="M87" s="49">
        <f>VLOOKUP(A87,'[1]Sheet1'!$A$6:$AV$349,7,FALSE)</f>
      </c>
      <c r="N87" s="49">
        <f>VLOOKUP(A87,'[1]Sheet1'!$A$6:$AV$349,10,FALSE)</f>
      </c>
      <c r="O87" s="49">
        <f>VLOOKUP(A87,'[1]Sheet1'!$A$6:$AV$349,12,FALSE)</f>
      </c>
      <c r="P87" s="49">
        <f>VLOOKUP(A87,'[1]Sheet1'!$A$6:$AV$349,13,FALSE)</f>
        <v>7</v>
      </c>
      <c r="Q87" s="49">
        <f>VLOOKUP(A87,'[1]Sheet1'!$A$6:$AV$349,14,FALSE)</f>
        <v>2.1</v>
      </c>
      <c r="R87" s="49">
        <f>VLOOKUP(A87,'[1]Sheet1'!$A$6:$AV$349,23,FALSE)</f>
        <v>3</v>
      </c>
      <c r="S87" s="49">
        <f>VLOOKUP(A87,'[1]Sheet1'!$A$6:$AV$349,24,FALSE)</f>
        <v>0.7</v>
      </c>
      <c r="T87" s="58">
        <f>VLOOKUP(A87,'[1]Sheet1'!$A$6:$AV$349,45,FALSE)</f>
        <v>0</v>
      </c>
      <c r="U87" s="58">
        <f>VLOOKUP(A87,'[1]Sheet1'!$A$6:$AV$349,46,FALSE)</f>
        <v>0</v>
      </c>
      <c r="V87" s="49">
        <f>VLOOKUP(A87,'[1]Sheet1'!$A$6:$AV$349,35,FALSE)</f>
        <v>0</v>
      </c>
      <c r="W87" s="49">
        <f>VLOOKUP(A87,'[1]Sheet1'!$A$6:$AV$349,36,FALSE)+VLOOKUP(A87,'[1]Sheet1'!$A$6:$AL$299,38,FALSE)</f>
        <v>0</v>
      </c>
      <c r="X87" s="49">
        <f>VLOOKUP(A87,'[1]Sheet1'!$A$6:$AH$294,33,FALSE)</f>
        <v>0</v>
      </c>
      <c r="Y87" s="49">
        <f>VLOOKUP(A87,'[1]Sheet1'!$A$6:$AH$294,34,FALSE)</f>
        <v>0</v>
      </c>
      <c r="Z87" s="49"/>
      <c r="AA87" s="49">
        <f>VLOOKUP(A87,'[1]Sheet1'!$A$6:$AV$349,43,FALSE)</f>
        <v>0</v>
      </c>
      <c r="AB87" s="49">
        <f>VLOOKUP(A87,'[1]Sheet1'!$A$6:$AV$349,44,FALSE)</f>
        <v>0</v>
      </c>
      <c r="AC87" s="35"/>
      <c r="AD87" s="49">
        <f>VLOOKUP(A87,'[2]Sheet1'!$A$6:$AF$350,31,FALSE)-AF87</f>
        <v>0</v>
      </c>
      <c r="AE87" s="49">
        <f>VLOOKUP(A87,'[2]Sheet1'!$A$6:$AF$350,32,FALSE)-AG87</f>
        <v>0</v>
      </c>
      <c r="AF87" s="49">
        <f>VLOOKUP(A87,'[2]Sheet1'!$A$6:$L$295,11,FALSE)</f>
        <v>0</v>
      </c>
      <c r="AG87" s="49">
        <f>VLOOKUP(A87,'[2]Sheet1'!$A$6:$L$295,12,FALSE)</f>
        <v>0</v>
      </c>
      <c r="AH87" s="49">
        <f>VLOOKUP(A87,'[5]Sheet1'!$A$6:$K$294,10,FALSE)</f>
        <v>0</v>
      </c>
      <c r="AI87" s="49">
        <f>VLOOKUP(A87,'[5]Sheet1'!$A$6:$K$294,11,FALSE)</f>
        <v>0</v>
      </c>
      <c r="AJ87" s="49">
        <f>VLOOKUP(A87,'[4]Sheet1'!$A$6:$I$294,8,FALSE)</f>
        <v>0</v>
      </c>
      <c r="AK87" s="49">
        <f>VLOOKUP(A87,'[4]Sheet1'!$A$6:$I$294,9,FALSE)</f>
        <v>0</v>
      </c>
      <c r="AL87" s="49"/>
      <c r="AM87" s="49"/>
      <c r="AN87" s="49">
        <f>VLOOKUP(A87,'[3]Sheet1'!$A$6:$AA$349,16,FALSE)</f>
        <v>0</v>
      </c>
      <c r="AO87" s="49">
        <f>VLOOKUP(A87,'[3]Sheet1'!$A$6:$AA$349,17,FALSE)</f>
        <v>0</v>
      </c>
      <c r="AP87" s="35"/>
      <c r="AQ87" s="69"/>
      <c r="AR87" s="17"/>
      <c r="AS87" s="18"/>
      <c r="AT87" s="2">
        <f t="shared" si="7"/>
        <v>0</v>
      </c>
    </row>
    <row r="88" spans="1:46" s="2" customFormat="1" ht="19.5" customHeight="1">
      <c r="A88" s="35">
        <v>83</v>
      </c>
      <c r="B88" s="36" t="s">
        <v>143</v>
      </c>
      <c r="C88" s="35" t="s">
        <v>141</v>
      </c>
      <c r="D88" s="35">
        <f>VLOOKUP(A88,'[2]Sheet1'!$A$6:$AG$359,33,FALSE)</f>
        <v>30</v>
      </c>
      <c r="E88" s="35">
        <f>VLOOKUP(A88,'[5]Sheet1'!$A$5:$T$358,20,FALSE)</f>
        <v>20</v>
      </c>
      <c r="F88" s="35">
        <f>VLOOKUP(A88,'[4]Sheet1'!$A$5:$AD$358,30,FALSE)</f>
        <v>30</v>
      </c>
      <c r="G88" s="35">
        <f>VLOOKUP(A88,'[3]Sheet1'!$A$6:$AB$292,28,FALSE)</f>
        <v>10</v>
      </c>
      <c r="H88" s="37">
        <f>VLOOKUP(A88,'[1]Sheet1'!$A$5:$AW$358,49,FALSE)</f>
        <v>6.7</v>
      </c>
      <c r="I88" s="35">
        <f t="shared" si="5"/>
        <v>96.7</v>
      </c>
      <c r="J88" s="35">
        <f t="shared" si="6"/>
        <v>8</v>
      </c>
      <c r="K88" s="49">
        <f>VLOOKUP(A88,'[1]Sheet1'!$A$6:$D$294,4,FALSE)</f>
        <v>2</v>
      </c>
      <c r="L88" s="49">
        <f>VLOOKUP(A88,'[1]Sheet1'!$A$6:$AV$349,39,FALSE)</f>
        <v>2</v>
      </c>
      <c r="M88" s="49">
        <f>VLOOKUP(A88,'[1]Sheet1'!$A$6:$AV$349,7,FALSE)</f>
      </c>
      <c r="N88" s="49">
        <f>VLOOKUP(A88,'[1]Sheet1'!$A$6:$AV$349,10,FALSE)</f>
      </c>
      <c r="O88" s="49">
        <f>VLOOKUP(A88,'[1]Sheet1'!$A$6:$AV$349,12,FALSE)</f>
      </c>
      <c r="P88" s="49">
        <f>VLOOKUP(A88,'[1]Sheet1'!$A$6:$AV$349,13,FALSE)</f>
        <v>0</v>
      </c>
      <c r="Q88" s="49">
        <f>VLOOKUP(A88,'[1]Sheet1'!$A$6:$AV$349,14,FALSE)</f>
        <v>0</v>
      </c>
      <c r="R88" s="49">
        <f>VLOOKUP(A88,'[1]Sheet1'!$A$6:$AV$349,23,FALSE)</f>
        <v>8</v>
      </c>
      <c r="S88" s="49">
        <f>VLOOKUP(A88,'[1]Sheet1'!$A$6:$AV$349,24,FALSE)</f>
        <v>1.2</v>
      </c>
      <c r="T88" s="58">
        <f>VLOOKUP(A88,'[1]Sheet1'!$A$6:$AV$349,45,FALSE)</f>
        <v>0</v>
      </c>
      <c r="U88" s="58">
        <f>VLOOKUP(A88,'[1]Sheet1'!$A$6:$AV$349,46,FALSE)</f>
        <v>0</v>
      </c>
      <c r="V88" s="49">
        <f>VLOOKUP(A88,'[1]Sheet1'!$A$6:$AV$349,35,FALSE)</f>
        <v>0</v>
      </c>
      <c r="W88" s="49">
        <f>VLOOKUP(A88,'[1]Sheet1'!$A$6:$AV$349,36,FALSE)+VLOOKUP(A88,'[1]Sheet1'!$A$6:$AL$299,38,FALSE)</f>
        <v>0</v>
      </c>
      <c r="X88" s="49">
        <f>VLOOKUP(A88,'[1]Sheet1'!$A$6:$AH$294,33,FALSE)</f>
        <v>0</v>
      </c>
      <c r="Y88" s="49">
        <f>VLOOKUP(A88,'[1]Sheet1'!$A$6:$AH$294,34,FALSE)</f>
        <v>0</v>
      </c>
      <c r="Z88" s="49"/>
      <c r="AA88" s="49">
        <f>VLOOKUP(A88,'[1]Sheet1'!$A$6:$AV$349,43,FALSE)</f>
        <v>1.5</v>
      </c>
      <c r="AB88" s="49">
        <f>VLOOKUP(A88,'[1]Sheet1'!$A$6:$AV$349,44,FALSE)</f>
        <v>0</v>
      </c>
      <c r="AC88" s="35"/>
      <c r="AD88" s="49">
        <f>VLOOKUP(A88,'[2]Sheet1'!$A$6:$AF$350,31,FALSE)-AF88</f>
        <v>0</v>
      </c>
      <c r="AE88" s="49">
        <f>VLOOKUP(A88,'[2]Sheet1'!$A$6:$AF$350,32,FALSE)-AG88</f>
        <v>0</v>
      </c>
      <c r="AF88" s="49">
        <f>VLOOKUP(A88,'[2]Sheet1'!$A$6:$L$295,11,FALSE)</f>
        <v>0</v>
      </c>
      <c r="AG88" s="49">
        <f>VLOOKUP(A88,'[2]Sheet1'!$A$6:$L$295,12,FALSE)</f>
        <v>0</v>
      </c>
      <c r="AH88" s="49">
        <f>VLOOKUP(A88,'[5]Sheet1'!$A$6:$K$294,10,FALSE)</f>
        <v>0</v>
      </c>
      <c r="AI88" s="49">
        <f>VLOOKUP(A88,'[5]Sheet1'!$A$6:$K$294,11,FALSE)</f>
        <v>0</v>
      </c>
      <c r="AJ88" s="49">
        <f>VLOOKUP(A88,'[4]Sheet1'!$A$6:$I$294,8,FALSE)</f>
        <v>0</v>
      </c>
      <c r="AK88" s="49">
        <f>VLOOKUP(A88,'[4]Sheet1'!$A$6:$I$294,9,FALSE)</f>
        <v>0</v>
      </c>
      <c r="AL88" s="49"/>
      <c r="AM88" s="49"/>
      <c r="AN88" s="49">
        <f>VLOOKUP(A88,'[3]Sheet1'!$A$6:$AA$349,16,FALSE)</f>
        <v>0</v>
      </c>
      <c r="AO88" s="49">
        <f>VLOOKUP(A88,'[3]Sheet1'!$A$6:$AA$349,17,FALSE)</f>
        <v>0</v>
      </c>
      <c r="AP88" s="35"/>
      <c r="AQ88" s="69"/>
      <c r="AR88" s="17"/>
      <c r="AS88" s="18"/>
      <c r="AT88" s="2">
        <f t="shared" si="7"/>
        <v>0</v>
      </c>
    </row>
    <row r="89" spans="1:46" s="2" customFormat="1" ht="19.5" customHeight="1">
      <c r="A89" s="35">
        <v>84</v>
      </c>
      <c r="B89" s="36" t="s">
        <v>144</v>
      </c>
      <c r="C89" s="35" t="s">
        <v>145</v>
      </c>
      <c r="D89" s="35">
        <f>VLOOKUP(A89,'[2]Sheet1'!$A$6:$AG$359,33,FALSE)</f>
        <v>30</v>
      </c>
      <c r="E89" s="35">
        <f>VLOOKUP(A89,'[5]Sheet1'!$A$5:$T$358,20,FALSE)</f>
        <v>20</v>
      </c>
      <c r="F89" s="35">
        <f>VLOOKUP(A89,'[4]Sheet1'!$A$5:$AD$358,30,FALSE)</f>
        <v>30</v>
      </c>
      <c r="G89" s="35">
        <f>VLOOKUP(A89,'[3]Sheet1'!$A$6:$AB$292,28,FALSE)</f>
        <v>10</v>
      </c>
      <c r="H89" s="37">
        <f>VLOOKUP(A89,'[1]Sheet1'!$A$5:$AW$358,49,FALSE)</f>
        <v>0.5</v>
      </c>
      <c r="I89" s="35">
        <f t="shared" si="5"/>
        <v>90.5</v>
      </c>
      <c r="J89" s="35">
        <f t="shared" si="6"/>
        <v>62</v>
      </c>
      <c r="K89" s="49">
        <f>VLOOKUP(A89,'[1]Sheet1'!$A$6:$D$294,4,FALSE)</f>
        <v>0</v>
      </c>
      <c r="L89" s="49">
        <f>VLOOKUP(A89,'[1]Sheet1'!$A$6:$AV$349,39,FALSE)</f>
        <v>0</v>
      </c>
      <c r="M89" s="49">
        <f>VLOOKUP(A89,'[1]Sheet1'!$A$6:$AV$349,7,FALSE)</f>
      </c>
      <c r="N89" s="49">
        <f>VLOOKUP(A89,'[1]Sheet1'!$A$6:$AV$349,10,FALSE)</f>
      </c>
      <c r="O89" s="49">
        <f>VLOOKUP(A89,'[1]Sheet1'!$A$6:$AV$349,12,FALSE)</f>
      </c>
      <c r="P89" s="49">
        <f>VLOOKUP(A89,'[1]Sheet1'!$A$6:$AV$349,13,FALSE)</f>
        <v>0</v>
      </c>
      <c r="Q89" s="49">
        <f>VLOOKUP(A89,'[1]Sheet1'!$A$6:$AV$349,14,FALSE)</f>
        <v>0</v>
      </c>
      <c r="R89" s="49">
        <f>VLOOKUP(A89,'[1]Sheet1'!$A$6:$AV$349,23,FALSE)</f>
        <v>1</v>
      </c>
      <c r="S89" s="49">
        <f>VLOOKUP(A89,'[1]Sheet1'!$A$6:$AV$349,24,FALSE)</f>
        <v>0.5</v>
      </c>
      <c r="T89" s="58">
        <f>VLOOKUP(A89,'[1]Sheet1'!$A$6:$AV$349,45,FALSE)</f>
        <v>0</v>
      </c>
      <c r="U89" s="58">
        <f>VLOOKUP(A89,'[1]Sheet1'!$A$6:$AV$349,46,FALSE)</f>
        <v>0</v>
      </c>
      <c r="V89" s="49">
        <f>VLOOKUP(A89,'[1]Sheet1'!$A$6:$AV$349,35,FALSE)</f>
        <v>0</v>
      </c>
      <c r="W89" s="49">
        <f>VLOOKUP(A89,'[1]Sheet1'!$A$6:$AV$349,36,FALSE)+VLOOKUP(A89,'[1]Sheet1'!$A$6:$AL$299,38,FALSE)</f>
        <v>0</v>
      </c>
      <c r="X89" s="49">
        <f>VLOOKUP(A89,'[1]Sheet1'!$A$6:$AH$294,33,FALSE)</f>
        <v>0</v>
      </c>
      <c r="Y89" s="49">
        <f>VLOOKUP(A89,'[1]Sheet1'!$A$6:$AH$294,34,FALSE)</f>
        <v>0</v>
      </c>
      <c r="Z89" s="49"/>
      <c r="AA89" s="49">
        <f>VLOOKUP(A89,'[1]Sheet1'!$A$6:$AV$349,43,FALSE)</f>
        <v>0</v>
      </c>
      <c r="AB89" s="49">
        <f>VLOOKUP(A89,'[1]Sheet1'!$A$6:$AV$349,44,FALSE)</f>
        <v>0</v>
      </c>
      <c r="AC89" s="35"/>
      <c r="AD89" s="49">
        <f>VLOOKUP(A89,'[2]Sheet1'!$A$6:$AF$350,31,FALSE)-AF89</f>
        <v>0</v>
      </c>
      <c r="AE89" s="49">
        <f>VLOOKUP(A89,'[2]Sheet1'!$A$6:$AF$350,32,FALSE)-AG89</f>
        <v>0</v>
      </c>
      <c r="AF89" s="49">
        <f>VLOOKUP(A89,'[2]Sheet1'!$A$6:$L$295,11,FALSE)</f>
        <v>0</v>
      </c>
      <c r="AG89" s="49">
        <f>VLOOKUP(A89,'[2]Sheet1'!$A$6:$L$295,12,FALSE)</f>
        <v>0</v>
      </c>
      <c r="AH89" s="49">
        <f>VLOOKUP(A89,'[5]Sheet1'!$A$6:$K$294,10,FALSE)</f>
        <v>0</v>
      </c>
      <c r="AI89" s="49">
        <f>VLOOKUP(A89,'[5]Sheet1'!$A$6:$K$294,11,FALSE)</f>
        <v>0</v>
      </c>
      <c r="AJ89" s="49">
        <f>VLOOKUP(A89,'[4]Sheet1'!$A$6:$I$294,8,FALSE)</f>
        <v>0</v>
      </c>
      <c r="AK89" s="49">
        <f>VLOOKUP(A89,'[4]Sheet1'!$A$6:$I$294,9,FALSE)</f>
        <v>0</v>
      </c>
      <c r="AL89" s="49"/>
      <c r="AM89" s="49"/>
      <c r="AN89" s="49">
        <f>VLOOKUP(A89,'[3]Sheet1'!$A$6:$AA$349,16,FALSE)</f>
        <v>0</v>
      </c>
      <c r="AO89" s="49">
        <f>VLOOKUP(A89,'[3]Sheet1'!$A$6:$AA$349,17,FALSE)</f>
        <v>0</v>
      </c>
      <c r="AP89" s="35"/>
      <c r="AQ89" s="69"/>
      <c r="AR89" s="17"/>
      <c r="AS89" s="18"/>
      <c r="AT89" s="2">
        <f t="shared" si="7"/>
        <v>0</v>
      </c>
    </row>
    <row r="90" spans="1:46" s="2" customFormat="1" ht="19.5" customHeight="1">
      <c r="A90" s="35">
        <v>85</v>
      </c>
      <c r="B90" s="36" t="s">
        <v>146</v>
      </c>
      <c r="C90" s="35" t="s">
        <v>145</v>
      </c>
      <c r="D90" s="35">
        <f>VLOOKUP(A90,'[2]Sheet1'!$A$6:$AG$359,33,FALSE)</f>
        <v>30</v>
      </c>
      <c r="E90" s="35">
        <f>VLOOKUP(A90,'[5]Sheet1'!$A$5:$T$358,20,FALSE)</f>
        <v>20</v>
      </c>
      <c r="F90" s="35">
        <f>VLOOKUP(A90,'[4]Sheet1'!$A$5:$AD$358,30,FALSE)</f>
        <v>30</v>
      </c>
      <c r="G90" s="35">
        <f>VLOOKUP(A90,'[3]Sheet1'!$A$6:$AB$292,28,FALSE)</f>
        <v>10</v>
      </c>
      <c r="H90" s="37">
        <f>VLOOKUP(A90,'[1]Sheet1'!$A$5:$AW$358,49,FALSE)</f>
        <v>1.5</v>
      </c>
      <c r="I90" s="35">
        <f t="shared" si="5"/>
        <v>91.5</v>
      </c>
      <c r="J90" s="35">
        <f t="shared" si="6"/>
        <v>58</v>
      </c>
      <c r="K90" s="49">
        <f>VLOOKUP(A90,'[1]Sheet1'!$A$6:$D$294,4,FALSE)</f>
        <v>0</v>
      </c>
      <c r="L90" s="49">
        <f>VLOOKUP(A90,'[1]Sheet1'!$A$6:$AV$349,39,FALSE)</f>
        <v>0</v>
      </c>
      <c r="M90" s="49">
        <f>VLOOKUP(A90,'[1]Sheet1'!$A$6:$AV$349,7,FALSE)</f>
      </c>
      <c r="N90" s="49">
        <f>VLOOKUP(A90,'[1]Sheet1'!$A$6:$AV$349,10,FALSE)</f>
      </c>
      <c r="O90" s="49">
        <f>VLOOKUP(A90,'[1]Sheet1'!$A$6:$AV$349,12,FALSE)</f>
      </c>
      <c r="P90" s="49">
        <f>VLOOKUP(A90,'[1]Sheet1'!$A$6:$AV$349,13,FALSE)</f>
        <v>0</v>
      </c>
      <c r="Q90" s="49">
        <f>VLOOKUP(A90,'[1]Sheet1'!$A$6:$AV$349,14,FALSE)</f>
        <v>0</v>
      </c>
      <c r="R90" s="49">
        <f>VLOOKUP(A90,'[1]Sheet1'!$A$6:$AV$349,23,FALSE)</f>
        <v>0</v>
      </c>
      <c r="S90" s="49">
        <f>VLOOKUP(A90,'[1]Sheet1'!$A$6:$AV$349,24,FALSE)</f>
        <v>0</v>
      </c>
      <c r="T90" s="58">
        <f>VLOOKUP(A90,'[1]Sheet1'!$A$6:$AV$349,45,FALSE)</f>
        <v>0</v>
      </c>
      <c r="U90" s="58">
        <f>VLOOKUP(A90,'[1]Sheet1'!$A$6:$AV$349,46,FALSE)</f>
        <v>0</v>
      </c>
      <c r="V90" s="49">
        <f>VLOOKUP(A90,'[1]Sheet1'!$A$6:$AV$349,35,FALSE)</f>
        <v>0</v>
      </c>
      <c r="W90" s="49">
        <f>VLOOKUP(A90,'[1]Sheet1'!$A$6:$AV$349,36,FALSE)+VLOOKUP(A90,'[1]Sheet1'!$A$6:$AL$299,38,FALSE)</f>
        <v>0</v>
      </c>
      <c r="X90" s="49">
        <f>VLOOKUP(A90,'[1]Sheet1'!$A$6:$AH$294,33,FALSE)</f>
        <v>0</v>
      </c>
      <c r="Y90" s="49">
        <f>VLOOKUP(A90,'[1]Sheet1'!$A$6:$AH$294,34,FALSE)</f>
        <v>0</v>
      </c>
      <c r="Z90" s="49"/>
      <c r="AA90" s="49">
        <f>VLOOKUP(A90,'[1]Sheet1'!$A$6:$AV$349,43,FALSE)</f>
        <v>1.5</v>
      </c>
      <c r="AB90" s="49">
        <f>VLOOKUP(A90,'[1]Sheet1'!$A$6:$AV$349,44,FALSE)</f>
        <v>0</v>
      </c>
      <c r="AC90" s="35"/>
      <c r="AD90" s="49">
        <f>VLOOKUP(A90,'[2]Sheet1'!$A$6:$AF$350,31,FALSE)-AF90</f>
        <v>0</v>
      </c>
      <c r="AE90" s="49">
        <f>VLOOKUP(A90,'[2]Sheet1'!$A$6:$AF$350,32,FALSE)-AG90</f>
        <v>0</v>
      </c>
      <c r="AF90" s="49">
        <f>VLOOKUP(A90,'[2]Sheet1'!$A$6:$L$295,11,FALSE)</f>
        <v>0</v>
      </c>
      <c r="AG90" s="49">
        <f>VLOOKUP(A90,'[2]Sheet1'!$A$6:$L$295,12,FALSE)</f>
        <v>0</v>
      </c>
      <c r="AH90" s="49">
        <f>VLOOKUP(A90,'[5]Sheet1'!$A$6:$K$294,10,FALSE)</f>
        <v>0</v>
      </c>
      <c r="AI90" s="49">
        <f>VLOOKUP(A90,'[5]Sheet1'!$A$6:$K$294,11,FALSE)</f>
        <v>0</v>
      </c>
      <c r="AJ90" s="49">
        <f>VLOOKUP(A90,'[4]Sheet1'!$A$6:$I$294,8,FALSE)</f>
        <v>0</v>
      </c>
      <c r="AK90" s="49">
        <f>VLOOKUP(A90,'[4]Sheet1'!$A$6:$I$294,9,FALSE)</f>
        <v>0</v>
      </c>
      <c r="AL90" s="49"/>
      <c r="AM90" s="49"/>
      <c r="AN90" s="49">
        <f>VLOOKUP(A90,'[3]Sheet1'!$A$6:$AA$349,16,FALSE)</f>
        <v>0</v>
      </c>
      <c r="AO90" s="49">
        <f>VLOOKUP(A90,'[3]Sheet1'!$A$6:$AA$349,17,FALSE)</f>
        <v>0</v>
      </c>
      <c r="AP90" s="35"/>
      <c r="AQ90" s="69"/>
      <c r="AR90" s="17"/>
      <c r="AS90" s="18"/>
      <c r="AT90" s="2">
        <f t="shared" si="7"/>
        <v>0</v>
      </c>
    </row>
    <row r="91" spans="1:46" s="2" customFormat="1" ht="19.5" customHeight="1">
      <c r="A91" s="35">
        <v>86</v>
      </c>
      <c r="B91" s="36" t="s">
        <v>147</v>
      </c>
      <c r="C91" s="35" t="s">
        <v>145</v>
      </c>
      <c r="D91" s="35">
        <f>VLOOKUP(A91,'[2]Sheet1'!$A$6:$AG$359,33,FALSE)</f>
        <v>27</v>
      </c>
      <c r="E91" s="35">
        <f>VLOOKUP(A91,'[5]Sheet1'!$A$5:$T$358,20,FALSE)</f>
        <v>20</v>
      </c>
      <c r="F91" s="35">
        <f>VLOOKUP(A91,'[4]Sheet1'!$A$5:$AD$358,30,FALSE)</f>
        <v>30</v>
      </c>
      <c r="G91" s="35">
        <f>VLOOKUP(A91,'[3]Sheet1'!$A$6:$AB$292,28,FALSE)</f>
        <v>10</v>
      </c>
      <c r="H91" s="37">
        <f>VLOOKUP(A91,'[1]Sheet1'!$A$5:$AW$358,49,FALSE)</f>
        <v>2</v>
      </c>
      <c r="I91" s="35">
        <f t="shared" si="5"/>
        <v>89</v>
      </c>
      <c r="J91" s="35">
        <f t="shared" si="6"/>
        <v>75</v>
      </c>
      <c r="K91" s="49">
        <f>VLOOKUP(A91,'[1]Sheet1'!$A$6:$D$294,4,FALSE)</f>
        <v>2</v>
      </c>
      <c r="L91" s="49">
        <f>VLOOKUP(A91,'[1]Sheet1'!$A$6:$AV$349,39,FALSE)</f>
        <v>0</v>
      </c>
      <c r="M91" s="49">
        <f>VLOOKUP(A91,'[1]Sheet1'!$A$6:$AV$349,7,FALSE)</f>
      </c>
      <c r="N91" s="49">
        <f>VLOOKUP(A91,'[1]Sheet1'!$A$6:$AV$349,10,FALSE)</f>
      </c>
      <c r="O91" s="49">
        <f>VLOOKUP(A91,'[1]Sheet1'!$A$6:$AV$349,12,FALSE)</f>
      </c>
      <c r="P91" s="49">
        <f>VLOOKUP(A91,'[1]Sheet1'!$A$6:$AV$349,13,FALSE)</f>
        <v>0</v>
      </c>
      <c r="Q91" s="49">
        <f>VLOOKUP(A91,'[1]Sheet1'!$A$6:$AV$349,14,FALSE)</f>
        <v>0</v>
      </c>
      <c r="R91" s="49">
        <f>VLOOKUP(A91,'[1]Sheet1'!$A$6:$AV$349,23,FALSE)</f>
        <v>0</v>
      </c>
      <c r="S91" s="49">
        <f>VLOOKUP(A91,'[1]Sheet1'!$A$6:$AV$349,24,FALSE)</f>
        <v>0</v>
      </c>
      <c r="T91" s="58">
        <f>VLOOKUP(A91,'[1]Sheet1'!$A$6:$AV$349,45,FALSE)</f>
        <v>0</v>
      </c>
      <c r="U91" s="58">
        <f>VLOOKUP(A91,'[1]Sheet1'!$A$6:$AV$349,46,FALSE)</f>
        <v>0</v>
      </c>
      <c r="V91" s="49">
        <f>VLOOKUP(A91,'[1]Sheet1'!$A$6:$AV$349,35,FALSE)</f>
        <v>0</v>
      </c>
      <c r="W91" s="49">
        <f>VLOOKUP(A91,'[1]Sheet1'!$A$6:$AV$349,36,FALSE)+VLOOKUP(A91,'[1]Sheet1'!$A$6:$AL$299,38,FALSE)</f>
        <v>0</v>
      </c>
      <c r="X91" s="49">
        <f>VLOOKUP(A91,'[1]Sheet1'!$A$6:$AH$294,33,FALSE)</f>
        <v>0</v>
      </c>
      <c r="Y91" s="49">
        <f>VLOOKUP(A91,'[1]Sheet1'!$A$6:$AH$294,34,FALSE)</f>
        <v>0</v>
      </c>
      <c r="Z91" s="49"/>
      <c r="AA91" s="49">
        <f>VLOOKUP(A91,'[1]Sheet1'!$A$6:$AV$349,43,FALSE)</f>
        <v>0</v>
      </c>
      <c r="AB91" s="49">
        <f>VLOOKUP(A91,'[1]Sheet1'!$A$6:$AV$349,44,FALSE)</f>
        <v>0</v>
      </c>
      <c r="AC91" s="35"/>
      <c r="AD91" s="49">
        <f>VLOOKUP(A91,'[2]Sheet1'!$A$6:$AF$350,31,FALSE)-AF91</f>
        <v>1</v>
      </c>
      <c r="AE91" s="49">
        <f>VLOOKUP(A91,'[2]Sheet1'!$A$6:$AF$350,32,FALSE)-AG91</f>
        <v>3</v>
      </c>
      <c r="AF91" s="49">
        <f>VLOOKUP(A91,'[2]Sheet1'!$A$6:$L$295,11,FALSE)</f>
        <v>0</v>
      </c>
      <c r="AG91" s="49">
        <f>VLOOKUP(A91,'[2]Sheet1'!$A$6:$L$295,12,FALSE)</f>
        <v>0</v>
      </c>
      <c r="AH91" s="49">
        <f>VLOOKUP(A91,'[5]Sheet1'!$A$6:$K$294,10,FALSE)</f>
        <v>0</v>
      </c>
      <c r="AI91" s="49">
        <f>VLOOKUP(A91,'[5]Sheet1'!$A$6:$K$294,11,FALSE)</f>
        <v>0</v>
      </c>
      <c r="AJ91" s="49">
        <f>VLOOKUP(A91,'[4]Sheet1'!$A$6:$I$294,8,FALSE)</f>
        <v>0</v>
      </c>
      <c r="AK91" s="49">
        <f>VLOOKUP(A91,'[4]Sheet1'!$A$6:$I$294,9,FALSE)</f>
        <v>0</v>
      </c>
      <c r="AL91" s="49"/>
      <c r="AM91" s="49"/>
      <c r="AN91" s="49">
        <f>VLOOKUP(A91,'[3]Sheet1'!$A$6:$AA$349,16,FALSE)</f>
        <v>0</v>
      </c>
      <c r="AO91" s="49">
        <f>VLOOKUP(A91,'[3]Sheet1'!$A$6:$AA$349,17,FALSE)</f>
        <v>0</v>
      </c>
      <c r="AP91" s="35"/>
      <c r="AQ91" s="69"/>
      <c r="AR91" s="17"/>
      <c r="AS91" s="18"/>
      <c r="AT91" s="2">
        <f t="shared" si="7"/>
        <v>0</v>
      </c>
    </row>
    <row r="92" spans="1:46" s="2" customFormat="1" ht="19.5" customHeight="1">
      <c r="A92" s="35">
        <v>87</v>
      </c>
      <c r="B92" s="36" t="s">
        <v>148</v>
      </c>
      <c r="C92" s="35" t="s">
        <v>145</v>
      </c>
      <c r="D92" s="35">
        <f>VLOOKUP(A92,'[2]Sheet1'!$A$6:$AG$359,33,FALSE)</f>
        <v>30</v>
      </c>
      <c r="E92" s="35">
        <f>VLOOKUP(A92,'[5]Sheet1'!$A$5:$T$358,20,FALSE)</f>
        <v>20</v>
      </c>
      <c r="F92" s="35">
        <f>VLOOKUP(A92,'[4]Sheet1'!$A$5:$AD$358,30,FALSE)</f>
        <v>30</v>
      </c>
      <c r="G92" s="35">
        <f>VLOOKUP(A92,'[3]Sheet1'!$A$6:$AB$292,28,FALSE)</f>
        <v>10</v>
      </c>
      <c r="H92" s="37">
        <f>VLOOKUP(A92,'[1]Sheet1'!$A$5:$AW$358,49,FALSE)</f>
        <v>0</v>
      </c>
      <c r="I92" s="35">
        <f t="shared" si="5"/>
        <v>90</v>
      </c>
      <c r="J92" s="35">
        <f t="shared" si="6"/>
        <v>65</v>
      </c>
      <c r="K92" s="49">
        <f>VLOOKUP(A92,'[1]Sheet1'!$A$6:$D$294,4,FALSE)</f>
        <v>0</v>
      </c>
      <c r="L92" s="49">
        <f>VLOOKUP(A92,'[1]Sheet1'!$A$6:$AV$349,39,FALSE)</f>
        <v>0</v>
      </c>
      <c r="M92" s="49">
        <f>VLOOKUP(A92,'[1]Sheet1'!$A$6:$AV$349,7,FALSE)</f>
      </c>
      <c r="N92" s="49">
        <f>VLOOKUP(A92,'[1]Sheet1'!$A$6:$AV$349,10,FALSE)</f>
      </c>
      <c r="O92" s="49">
        <f>VLOOKUP(A92,'[1]Sheet1'!$A$6:$AV$349,12,FALSE)</f>
      </c>
      <c r="P92" s="49">
        <f>VLOOKUP(A92,'[1]Sheet1'!$A$6:$AV$349,13,FALSE)</f>
        <v>0</v>
      </c>
      <c r="Q92" s="49">
        <f>VLOOKUP(A92,'[1]Sheet1'!$A$6:$AV$349,14,FALSE)</f>
        <v>0</v>
      </c>
      <c r="R92" s="49">
        <f>VLOOKUP(A92,'[1]Sheet1'!$A$6:$AV$349,23,FALSE)</f>
        <v>0</v>
      </c>
      <c r="S92" s="49">
        <f>VLOOKUP(A92,'[1]Sheet1'!$A$6:$AV$349,24,FALSE)</f>
        <v>0</v>
      </c>
      <c r="T92" s="58">
        <f>VLOOKUP(A92,'[1]Sheet1'!$A$6:$AV$349,45,FALSE)</f>
        <v>0</v>
      </c>
      <c r="U92" s="58">
        <f>VLOOKUP(A92,'[1]Sheet1'!$A$6:$AV$349,46,FALSE)</f>
        <v>0</v>
      </c>
      <c r="V92" s="49">
        <f>VLOOKUP(A92,'[1]Sheet1'!$A$6:$AV$349,35,FALSE)</f>
        <v>0</v>
      </c>
      <c r="W92" s="49">
        <f>VLOOKUP(A92,'[1]Sheet1'!$A$6:$AV$349,36,FALSE)+VLOOKUP(A92,'[1]Sheet1'!$A$6:$AL$299,38,FALSE)</f>
        <v>0</v>
      </c>
      <c r="X92" s="49">
        <f>VLOOKUP(A92,'[1]Sheet1'!$A$6:$AH$294,33,FALSE)</f>
        <v>0</v>
      </c>
      <c r="Y92" s="49">
        <f>VLOOKUP(A92,'[1]Sheet1'!$A$6:$AH$294,34,FALSE)</f>
        <v>0</v>
      </c>
      <c r="Z92" s="49"/>
      <c r="AA92" s="49">
        <f>VLOOKUP(A92,'[1]Sheet1'!$A$6:$AV$349,43,FALSE)</f>
        <v>0</v>
      </c>
      <c r="AB92" s="49">
        <f>VLOOKUP(A92,'[1]Sheet1'!$A$6:$AV$349,44,FALSE)</f>
        <v>0</v>
      </c>
      <c r="AC92" s="35"/>
      <c r="AD92" s="49">
        <f>VLOOKUP(A92,'[2]Sheet1'!$A$6:$AF$350,31,FALSE)-AF92</f>
        <v>0</v>
      </c>
      <c r="AE92" s="49">
        <f>VLOOKUP(A92,'[2]Sheet1'!$A$6:$AF$350,32,FALSE)-AG92</f>
        <v>0</v>
      </c>
      <c r="AF92" s="49">
        <f>VLOOKUP(A92,'[2]Sheet1'!$A$6:$L$295,11,FALSE)</f>
        <v>0</v>
      </c>
      <c r="AG92" s="49">
        <f>VLOOKUP(A92,'[2]Sheet1'!$A$6:$L$295,12,FALSE)</f>
        <v>0</v>
      </c>
      <c r="AH92" s="49">
        <f>VLOOKUP(A92,'[5]Sheet1'!$A$6:$K$294,10,FALSE)</f>
        <v>0</v>
      </c>
      <c r="AI92" s="49">
        <f>VLOOKUP(A92,'[5]Sheet1'!$A$6:$K$294,11,FALSE)</f>
        <v>0</v>
      </c>
      <c r="AJ92" s="49">
        <f>VLOOKUP(A92,'[4]Sheet1'!$A$6:$I$294,8,FALSE)</f>
        <v>0</v>
      </c>
      <c r="AK92" s="49">
        <f>VLOOKUP(A92,'[4]Sheet1'!$A$6:$I$294,9,FALSE)</f>
        <v>0</v>
      </c>
      <c r="AL92" s="49"/>
      <c r="AM92" s="49"/>
      <c r="AN92" s="49">
        <f>VLOOKUP(A92,'[3]Sheet1'!$A$6:$AA$349,16,FALSE)</f>
        <v>0</v>
      </c>
      <c r="AO92" s="49">
        <f>VLOOKUP(A92,'[3]Sheet1'!$A$6:$AA$349,17,FALSE)</f>
        <v>0</v>
      </c>
      <c r="AP92" s="35"/>
      <c r="AQ92" s="69"/>
      <c r="AR92" s="17"/>
      <c r="AS92" s="18"/>
      <c r="AT92" s="2">
        <f t="shared" si="7"/>
        <v>0</v>
      </c>
    </row>
    <row r="93" spans="1:46" s="2" customFormat="1" ht="19.5" customHeight="1">
      <c r="A93" s="35">
        <v>88</v>
      </c>
      <c r="B93" s="36" t="s">
        <v>149</v>
      </c>
      <c r="C93" s="35" t="s">
        <v>145</v>
      </c>
      <c r="D93" s="35">
        <f>VLOOKUP(A93,'[2]Sheet1'!$A$6:$AG$359,33,FALSE)</f>
        <v>30</v>
      </c>
      <c r="E93" s="35">
        <f>VLOOKUP(A93,'[5]Sheet1'!$A$5:$T$358,20,FALSE)</f>
        <v>20</v>
      </c>
      <c r="F93" s="35">
        <f>VLOOKUP(A93,'[4]Sheet1'!$A$5:$AD$358,30,FALSE)</f>
        <v>30</v>
      </c>
      <c r="G93" s="35">
        <f>VLOOKUP(A93,'[3]Sheet1'!$A$6:$AB$292,28,FALSE)</f>
        <v>10</v>
      </c>
      <c r="H93" s="37">
        <f>VLOOKUP(A93,'[1]Sheet1'!$A$5:$AW$358,49,FALSE)</f>
        <v>2</v>
      </c>
      <c r="I93" s="35">
        <f t="shared" si="5"/>
        <v>92</v>
      </c>
      <c r="J93" s="35">
        <f t="shared" si="6"/>
        <v>47</v>
      </c>
      <c r="K93" s="49">
        <f>VLOOKUP(A93,'[1]Sheet1'!$A$6:$D$294,4,FALSE)</f>
        <v>2</v>
      </c>
      <c r="L93" s="49">
        <f>VLOOKUP(A93,'[1]Sheet1'!$A$6:$AV$349,39,FALSE)</f>
        <v>0</v>
      </c>
      <c r="M93" s="49">
        <f>VLOOKUP(A93,'[1]Sheet1'!$A$6:$AV$349,7,FALSE)</f>
      </c>
      <c r="N93" s="49">
        <f>VLOOKUP(A93,'[1]Sheet1'!$A$6:$AV$349,10,FALSE)</f>
      </c>
      <c r="O93" s="49">
        <f>VLOOKUP(A93,'[1]Sheet1'!$A$6:$AV$349,12,FALSE)</f>
      </c>
      <c r="P93" s="49">
        <f>VLOOKUP(A93,'[1]Sheet1'!$A$6:$AV$349,13,FALSE)</f>
        <v>0</v>
      </c>
      <c r="Q93" s="49">
        <f>VLOOKUP(A93,'[1]Sheet1'!$A$6:$AV$349,14,FALSE)</f>
        <v>0</v>
      </c>
      <c r="R93" s="49">
        <f>VLOOKUP(A93,'[1]Sheet1'!$A$6:$AV$349,23,FALSE)</f>
        <v>0</v>
      </c>
      <c r="S93" s="49">
        <f>VLOOKUP(A93,'[1]Sheet1'!$A$6:$AV$349,24,FALSE)</f>
        <v>0</v>
      </c>
      <c r="T93" s="58">
        <f>VLOOKUP(A93,'[1]Sheet1'!$A$6:$AV$349,45,FALSE)</f>
        <v>0</v>
      </c>
      <c r="U93" s="58">
        <f>VLOOKUP(A93,'[1]Sheet1'!$A$6:$AV$349,46,FALSE)</f>
        <v>0</v>
      </c>
      <c r="V93" s="49">
        <f>VLOOKUP(A93,'[1]Sheet1'!$A$6:$AV$349,35,FALSE)</f>
        <v>0</v>
      </c>
      <c r="W93" s="49">
        <f>VLOOKUP(A93,'[1]Sheet1'!$A$6:$AV$349,36,FALSE)+VLOOKUP(A93,'[1]Sheet1'!$A$6:$AL$299,38,FALSE)</f>
        <v>0</v>
      </c>
      <c r="X93" s="49">
        <f>VLOOKUP(A93,'[1]Sheet1'!$A$6:$AH$294,33,FALSE)</f>
        <v>0</v>
      </c>
      <c r="Y93" s="49">
        <f>VLOOKUP(A93,'[1]Sheet1'!$A$6:$AH$294,34,FALSE)</f>
        <v>0</v>
      </c>
      <c r="Z93" s="49"/>
      <c r="AA93" s="49">
        <f>VLOOKUP(A93,'[1]Sheet1'!$A$6:$AV$349,43,FALSE)</f>
        <v>0</v>
      </c>
      <c r="AB93" s="49">
        <f>VLOOKUP(A93,'[1]Sheet1'!$A$6:$AV$349,44,FALSE)</f>
        <v>0</v>
      </c>
      <c r="AC93" s="35"/>
      <c r="AD93" s="49">
        <f>VLOOKUP(A93,'[2]Sheet1'!$A$6:$AF$350,31,FALSE)-AF93</f>
        <v>0</v>
      </c>
      <c r="AE93" s="49">
        <f>VLOOKUP(A93,'[2]Sheet1'!$A$6:$AF$350,32,FALSE)-AG93</f>
        <v>0</v>
      </c>
      <c r="AF93" s="49">
        <f>VLOOKUP(A93,'[2]Sheet1'!$A$6:$L$295,11,FALSE)</f>
        <v>0</v>
      </c>
      <c r="AG93" s="49">
        <f>VLOOKUP(A93,'[2]Sheet1'!$A$6:$L$295,12,FALSE)</f>
        <v>0</v>
      </c>
      <c r="AH93" s="49">
        <f>VLOOKUP(A93,'[5]Sheet1'!$A$6:$K$294,10,FALSE)</f>
        <v>0</v>
      </c>
      <c r="AI93" s="49">
        <f>VLOOKUP(A93,'[5]Sheet1'!$A$6:$K$294,11,FALSE)</f>
        <v>0</v>
      </c>
      <c r="AJ93" s="49">
        <f>VLOOKUP(A93,'[4]Sheet1'!$A$6:$I$294,8,FALSE)</f>
        <v>0</v>
      </c>
      <c r="AK93" s="49">
        <f>VLOOKUP(A93,'[4]Sheet1'!$A$6:$I$294,9,FALSE)</f>
        <v>0</v>
      </c>
      <c r="AL93" s="49"/>
      <c r="AM93" s="49"/>
      <c r="AN93" s="49">
        <f>VLOOKUP(A93,'[3]Sheet1'!$A$6:$AA$349,16,FALSE)</f>
        <v>0</v>
      </c>
      <c r="AO93" s="49">
        <f>VLOOKUP(A93,'[3]Sheet1'!$A$6:$AA$349,17,FALSE)</f>
        <v>0</v>
      </c>
      <c r="AP93" s="35"/>
      <c r="AQ93" s="69"/>
      <c r="AR93" s="17"/>
      <c r="AS93" s="18"/>
      <c r="AT93" s="2">
        <f t="shared" si="7"/>
        <v>0</v>
      </c>
    </row>
    <row r="94" spans="1:46" s="2" customFormat="1" ht="19.5" customHeight="1">
      <c r="A94" s="35">
        <v>89</v>
      </c>
      <c r="B94" s="36" t="s">
        <v>150</v>
      </c>
      <c r="C94" s="35" t="s">
        <v>151</v>
      </c>
      <c r="D94" s="35">
        <f>VLOOKUP(A94,'[2]Sheet1'!$A$6:$AG$359,33,FALSE)</f>
        <v>29</v>
      </c>
      <c r="E94" s="35">
        <f>VLOOKUP(A94,'[5]Sheet1'!$A$5:$T$358,20,FALSE)</f>
        <v>20</v>
      </c>
      <c r="F94" s="35">
        <f>VLOOKUP(A94,'[4]Sheet1'!$A$5:$AD$358,30,FALSE)</f>
        <v>30</v>
      </c>
      <c r="G94" s="35">
        <f>VLOOKUP(A94,'[3]Sheet1'!$A$6:$AB$292,28,FALSE)</f>
        <v>10</v>
      </c>
      <c r="H94" s="37">
        <f>VLOOKUP(A94,'[1]Sheet1'!$A$5:$AW$358,49,FALSE)</f>
        <v>0</v>
      </c>
      <c r="I94" s="35">
        <f t="shared" si="5"/>
        <v>89</v>
      </c>
      <c r="J94" s="35">
        <f t="shared" si="6"/>
        <v>75</v>
      </c>
      <c r="K94" s="49">
        <f>VLOOKUP(A94,'[1]Sheet1'!$A$6:$D$294,4,FALSE)</f>
        <v>0</v>
      </c>
      <c r="L94" s="49">
        <f>VLOOKUP(A94,'[1]Sheet1'!$A$6:$AV$349,39,FALSE)</f>
        <v>0</v>
      </c>
      <c r="M94" s="49">
        <f>VLOOKUP(A94,'[1]Sheet1'!$A$6:$AV$349,7,FALSE)</f>
      </c>
      <c r="N94" s="49">
        <f>VLOOKUP(A94,'[1]Sheet1'!$A$6:$AV$349,10,FALSE)</f>
      </c>
      <c r="O94" s="49">
        <f>VLOOKUP(A94,'[1]Sheet1'!$A$6:$AV$349,12,FALSE)</f>
      </c>
      <c r="P94" s="49">
        <f>VLOOKUP(A94,'[1]Sheet1'!$A$6:$AV$349,13,FALSE)</f>
        <v>0</v>
      </c>
      <c r="Q94" s="49">
        <f>VLOOKUP(A94,'[1]Sheet1'!$A$6:$AV$349,14,FALSE)</f>
        <v>0</v>
      </c>
      <c r="R94" s="49">
        <f>VLOOKUP(A94,'[1]Sheet1'!$A$6:$AV$349,23,FALSE)</f>
        <v>0</v>
      </c>
      <c r="S94" s="49">
        <f>VLOOKUP(A94,'[1]Sheet1'!$A$6:$AV$349,24,FALSE)</f>
        <v>0</v>
      </c>
      <c r="T94" s="58">
        <f>VLOOKUP(A94,'[1]Sheet1'!$A$6:$AV$349,45,FALSE)</f>
        <v>0</v>
      </c>
      <c r="U94" s="58">
        <f>VLOOKUP(A94,'[1]Sheet1'!$A$6:$AV$349,46,FALSE)</f>
        <v>0</v>
      </c>
      <c r="V94" s="49">
        <f>VLOOKUP(A94,'[1]Sheet1'!$A$6:$AV$349,35,FALSE)</f>
        <v>0</v>
      </c>
      <c r="W94" s="49">
        <f>VLOOKUP(A94,'[1]Sheet1'!$A$6:$AV$349,36,FALSE)+VLOOKUP(A94,'[1]Sheet1'!$A$6:$AL$299,38,FALSE)</f>
        <v>0</v>
      </c>
      <c r="X94" s="49">
        <f>VLOOKUP(A94,'[1]Sheet1'!$A$6:$AH$294,33,FALSE)</f>
        <v>0</v>
      </c>
      <c r="Y94" s="49">
        <f>VLOOKUP(A94,'[1]Sheet1'!$A$6:$AH$294,34,FALSE)</f>
        <v>0</v>
      </c>
      <c r="Z94" s="49"/>
      <c r="AA94" s="49">
        <f>VLOOKUP(A94,'[1]Sheet1'!$A$6:$AV$349,43,FALSE)</f>
        <v>0</v>
      </c>
      <c r="AB94" s="49">
        <f>VLOOKUP(A94,'[1]Sheet1'!$A$6:$AV$349,44,FALSE)</f>
        <v>0</v>
      </c>
      <c r="AC94" s="35"/>
      <c r="AD94" s="49">
        <f>VLOOKUP(A94,'[2]Sheet1'!$A$6:$AF$350,31,FALSE)-AF94</f>
        <v>0</v>
      </c>
      <c r="AE94" s="49">
        <f>VLOOKUP(A94,'[2]Sheet1'!$A$6:$AF$350,32,FALSE)-AG94</f>
        <v>0</v>
      </c>
      <c r="AF94" s="49">
        <f>VLOOKUP(A94,'[2]Sheet1'!$A$6:$L$295,11,FALSE)</f>
        <v>1</v>
      </c>
      <c r="AG94" s="49">
        <f>VLOOKUP(A94,'[2]Sheet1'!$A$6:$L$295,12,FALSE)</f>
        <v>1</v>
      </c>
      <c r="AH94" s="49">
        <f>VLOOKUP(A94,'[5]Sheet1'!$A$6:$K$294,10,FALSE)</f>
        <v>0</v>
      </c>
      <c r="AI94" s="49">
        <f>VLOOKUP(A94,'[5]Sheet1'!$A$6:$K$294,11,FALSE)</f>
        <v>0</v>
      </c>
      <c r="AJ94" s="49">
        <f>VLOOKUP(A94,'[4]Sheet1'!$A$6:$I$294,8,FALSE)</f>
        <v>0</v>
      </c>
      <c r="AK94" s="49">
        <f>VLOOKUP(A94,'[4]Sheet1'!$A$6:$I$294,9,FALSE)</f>
        <v>0</v>
      </c>
      <c r="AL94" s="49"/>
      <c r="AM94" s="49"/>
      <c r="AN94" s="49">
        <f>VLOOKUP(A94,'[3]Sheet1'!$A$6:$AA$349,16,FALSE)</f>
        <v>0</v>
      </c>
      <c r="AO94" s="49">
        <f>VLOOKUP(A94,'[3]Sheet1'!$A$6:$AA$349,17,FALSE)</f>
        <v>0</v>
      </c>
      <c r="AP94" s="35"/>
      <c r="AQ94" s="69"/>
      <c r="AR94" s="17"/>
      <c r="AS94" s="18"/>
      <c r="AT94" s="2">
        <f t="shared" si="7"/>
        <v>0</v>
      </c>
    </row>
    <row r="95" spans="1:46" s="2" customFormat="1" ht="19.5" customHeight="1">
      <c r="A95" s="35">
        <v>90</v>
      </c>
      <c r="B95" s="36" t="s">
        <v>152</v>
      </c>
      <c r="C95" s="35" t="s">
        <v>151</v>
      </c>
      <c r="D95" s="35">
        <f>VLOOKUP(A95,'[2]Sheet1'!$A$6:$AG$359,33,FALSE)</f>
        <v>24</v>
      </c>
      <c r="E95" s="35">
        <f>VLOOKUP(A95,'[5]Sheet1'!$A$5:$T$358,20,FALSE)</f>
        <v>20</v>
      </c>
      <c r="F95" s="35">
        <f>VLOOKUP(A95,'[4]Sheet1'!$A$5:$AD$358,30,FALSE)</f>
        <v>30</v>
      </c>
      <c r="G95" s="35">
        <f>VLOOKUP(A95,'[3]Sheet1'!$A$6:$AB$292,28,FALSE)</f>
        <v>10</v>
      </c>
      <c r="H95" s="37">
        <f>VLOOKUP(A95,'[1]Sheet1'!$A$5:$AW$358,49,FALSE)</f>
        <v>3</v>
      </c>
      <c r="I95" s="35">
        <f t="shared" si="5"/>
        <v>87</v>
      </c>
      <c r="J95" s="35">
        <f t="shared" si="6"/>
        <v>82</v>
      </c>
      <c r="K95" s="49">
        <f>VLOOKUP(A95,'[1]Sheet1'!$A$6:$D$294,4,FALSE)</f>
        <v>2</v>
      </c>
      <c r="L95" s="49">
        <f>VLOOKUP(A95,'[1]Sheet1'!$A$6:$AV$349,39,FALSE)</f>
        <v>0</v>
      </c>
      <c r="M95" s="49">
        <f>VLOOKUP(A95,'[1]Sheet1'!$A$6:$AV$349,7,FALSE)</f>
      </c>
      <c r="N95" s="49">
        <f>VLOOKUP(A95,'[1]Sheet1'!$A$6:$AV$349,10,FALSE)</f>
      </c>
      <c r="O95" s="49">
        <f>VLOOKUP(A95,'[1]Sheet1'!$A$6:$AV$349,12,FALSE)</f>
      </c>
      <c r="P95" s="49">
        <f>VLOOKUP(A95,'[1]Sheet1'!$A$6:$AV$349,13,FALSE)</f>
        <v>0</v>
      </c>
      <c r="Q95" s="49">
        <f>VLOOKUP(A95,'[1]Sheet1'!$A$6:$AV$349,14,FALSE)</f>
        <v>0</v>
      </c>
      <c r="R95" s="49">
        <f>VLOOKUP(A95,'[1]Sheet1'!$A$6:$AV$349,23,FALSE)</f>
        <v>0</v>
      </c>
      <c r="S95" s="49">
        <f>VLOOKUP(A95,'[1]Sheet1'!$A$6:$AV$349,24,FALSE)</f>
        <v>0</v>
      </c>
      <c r="T95" s="58">
        <f>VLOOKUP(A95,'[1]Sheet1'!$A$6:$AV$349,45,FALSE)</f>
        <v>0</v>
      </c>
      <c r="U95" s="58">
        <f>VLOOKUP(A95,'[1]Sheet1'!$A$6:$AV$349,46,FALSE)</f>
        <v>0</v>
      </c>
      <c r="V95" s="49">
        <f>VLOOKUP(A95,'[1]Sheet1'!$A$6:$AV$349,35,FALSE)</f>
        <v>0</v>
      </c>
      <c r="W95" s="49">
        <f>VLOOKUP(A95,'[1]Sheet1'!$A$6:$AV$349,36,FALSE)+VLOOKUP(A95,'[1]Sheet1'!$A$6:$AL$299,38,FALSE)</f>
        <v>0</v>
      </c>
      <c r="X95" s="49">
        <f>VLOOKUP(A95,'[1]Sheet1'!$A$6:$AH$294,33,FALSE)</f>
        <v>0</v>
      </c>
      <c r="Y95" s="49">
        <f>VLOOKUP(A95,'[1]Sheet1'!$A$6:$AH$294,34,FALSE)</f>
        <v>0</v>
      </c>
      <c r="Z95" s="49"/>
      <c r="AA95" s="49">
        <f>VLOOKUP(A95,'[1]Sheet1'!$A$6:$AV$349,43,FALSE)</f>
        <v>1</v>
      </c>
      <c r="AB95" s="49">
        <f>VLOOKUP(A95,'[1]Sheet1'!$A$6:$AV$349,44,FALSE)</f>
        <v>0</v>
      </c>
      <c r="AC95" s="35"/>
      <c r="AD95" s="49">
        <f>VLOOKUP(A95,'[2]Sheet1'!$A$6:$AF$350,31,FALSE)-AF95</f>
        <v>2</v>
      </c>
      <c r="AE95" s="49">
        <f>VLOOKUP(A95,'[2]Sheet1'!$A$6:$AF$350,32,FALSE)-AG95</f>
        <v>6</v>
      </c>
      <c r="AF95" s="49">
        <f>VLOOKUP(A95,'[2]Sheet1'!$A$6:$L$295,11,FALSE)</f>
        <v>0</v>
      </c>
      <c r="AG95" s="49">
        <f>VLOOKUP(A95,'[2]Sheet1'!$A$6:$L$295,12,FALSE)</f>
        <v>0</v>
      </c>
      <c r="AH95" s="49">
        <f>VLOOKUP(A95,'[5]Sheet1'!$A$6:$K$294,10,FALSE)</f>
        <v>0</v>
      </c>
      <c r="AI95" s="49">
        <f>VLOOKUP(A95,'[5]Sheet1'!$A$6:$K$294,11,FALSE)</f>
        <v>0</v>
      </c>
      <c r="AJ95" s="49">
        <f>VLOOKUP(A95,'[4]Sheet1'!$A$6:$I$294,8,FALSE)</f>
        <v>0</v>
      </c>
      <c r="AK95" s="49">
        <f>VLOOKUP(A95,'[4]Sheet1'!$A$6:$I$294,9,FALSE)</f>
        <v>0</v>
      </c>
      <c r="AL95" s="49"/>
      <c r="AM95" s="49"/>
      <c r="AN95" s="49">
        <f>VLOOKUP(A95,'[3]Sheet1'!$A$6:$AA$349,16,FALSE)</f>
        <v>0</v>
      </c>
      <c r="AO95" s="49">
        <f>VLOOKUP(A95,'[3]Sheet1'!$A$6:$AA$349,17,FALSE)</f>
        <v>0</v>
      </c>
      <c r="AP95" s="35"/>
      <c r="AQ95" s="69"/>
      <c r="AR95" s="17"/>
      <c r="AS95" s="18"/>
      <c r="AT95" s="2">
        <f t="shared" si="7"/>
        <v>0</v>
      </c>
    </row>
    <row r="96" spans="1:46" s="2" customFormat="1" ht="19.5" customHeight="1">
      <c r="A96" s="35">
        <v>91</v>
      </c>
      <c r="B96" s="36" t="s">
        <v>153</v>
      </c>
      <c r="C96" s="35" t="s">
        <v>154</v>
      </c>
      <c r="D96" s="35">
        <f>VLOOKUP(A96,'[2]Sheet1'!$A$6:$AG$359,33,FALSE)</f>
        <v>30</v>
      </c>
      <c r="E96" s="35">
        <f>VLOOKUP(A96,'[5]Sheet1'!$A$5:$T$358,20,FALSE)</f>
        <v>20</v>
      </c>
      <c r="F96" s="35">
        <f>VLOOKUP(A96,'[4]Sheet1'!$A$5:$AD$358,30,FALSE)</f>
        <v>30</v>
      </c>
      <c r="G96" s="35">
        <f>VLOOKUP(A96,'[3]Sheet1'!$A$6:$AB$292,28,FALSE)</f>
        <v>10</v>
      </c>
      <c r="H96" s="37">
        <f>VLOOKUP(A96,'[1]Sheet1'!$A$5:$AW$358,49,FALSE)+3</f>
        <v>7.5</v>
      </c>
      <c r="I96" s="35">
        <f t="shared" si="5"/>
        <v>97.5</v>
      </c>
      <c r="J96" s="35">
        <f>RANK(I96,$I$96:$I$106)</f>
        <v>3</v>
      </c>
      <c r="K96" s="49">
        <f>VLOOKUP(A96,'[1]Sheet1'!$A$6:$D$294,4,FALSE)</f>
        <v>0</v>
      </c>
      <c r="L96" s="49">
        <f>VLOOKUP(A96,'[1]Sheet1'!$A$6:$AV$349,39,FALSE)</f>
        <v>0</v>
      </c>
      <c r="M96" s="49" t="str">
        <f>VLOOKUP(A96,'[1]Sheet1'!$A$6:$AV$349,7,FALSE)</f>
        <v>A</v>
      </c>
      <c r="N96" s="49" t="str">
        <f>VLOOKUP(A96,'[1]Sheet1'!$A$6:$AV$349,10,FALSE)</f>
        <v>A</v>
      </c>
      <c r="O96" s="49">
        <f>VLOOKUP(A96,'[1]Sheet1'!$A$6:$AV$349,12,FALSE)</f>
        <v>4.5</v>
      </c>
      <c r="P96" s="49">
        <f>VLOOKUP(A96,'[1]Sheet1'!$A$6:$AV$349,13,FALSE)</f>
        <v>0</v>
      </c>
      <c r="Q96" s="49">
        <f>VLOOKUP(A96,'[1]Sheet1'!$A$6:$AV$349,14,FALSE)</f>
        <v>0</v>
      </c>
      <c r="R96" s="49">
        <f>VLOOKUP(A96,'[1]Sheet1'!$A$6:$AV$349,23,FALSE)</f>
        <v>0</v>
      </c>
      <c r="S96" s="49">
        <f>VLOOKUP(A96,'[1]Sheet1'!$A$6:$AV$349,24,FALSE)</f>
        <v>0</v>
      </c>
      <c r="T96" s="58">
        <f>VLOOKUP(A96,'[1]Sheet1'!$A$6:$AV$349,45,FALSE)</f>
        <v>0</v>
      </c>
      <c r="U96" s="58">
        <f>VLOOKUP(A96,'[1]Sheet1'!$A$6:$AV$349,46,FALSE)</f>
        <v>0</v>
      </c>
      <c r="V96" s="49">
        <f>VLOOKUP(A96,'[1]Sheet1'!$A$6:$AV$349,35,FALSE)</f>
        <v>0</v>
      </c>
      <c r="W96" s="49">
        <f>VLOOKUP(A96,'[1]Sheet1'!$A$6:$AV$349,36,FALSE)+VLOOKUP(A96,'[1]Sheet1'!$A$6:$AL$299,38,FALSE)</f>
        <v>0</v>
      </c>
      <c r="X96" s="49">
        <f>VLOOKUP(A96,'[1]Sheet1'!$A$6:$AH$294,33,FALSE)</f>
        <v>0</v>
      </c>
      <c r="Y96" s="49">
        <f>VLOOKUP(A96,'[1]Sheet1'!$A$6:$AH$294,34,FALSE)</f>
        <v>0</v>
      </c>
      <c r="Z96" s="49">
        <v>3</v>
      </c>
      <c r="AA96" s="49">
        <f>VLOOKUP(A96,'[1]Sheet1'!$A$6:$AV$349,43,FALSE)</f>
        <v>0</v>
      </c>
      <c r="AB96" s="49">
        <f>VLOOKUP(A96,'[1]Sheet1'!$A$6:$AV$349,44,FALSE)</f>
        <v>0</v>
      </c>
      <c r="AC96" s="35"/>
      <c r="AD96" s="49">
        <f>VLOOKUP(A96,'[2]Sheet1'!$A$6:$AF$350,31,FALSE)-AF96</f>
        <v>0</v>
      </c>
      <c r="AE96" s="49">
        <f>VLOOKUP(A96,'[2]Sheet1'!$A$6:$AF$350,32,FALSE)-AG96</f>
        <v>0</v>
      </c>
      <c r="AF96" s="49">
        <f>VLOOKUP(A96,'[2]Sheet1'!$A$6:$L$295,11,FALSE)</f>
        <v>0</v>
      </c>
      <c r="AG96" s="49">
        <f>VLOOKUP(A96,'[2]Sheet1'!$A$6:$L$295,12,FALSE)</f>
        <v>0</v>
      </c>
      <c r="AH96" s="49">
        <f>VLOOKUP(A96,'[5]Sheet1'!$A$6:$K$294,10,FALSE)</f>
        <v>0</v>
      </c>
      <c r="AI96" s="49">
        <f>VLOOKUP(A96,'[5]Sheet1'!$A$6:$K$294,11,FALSE)</f>
        <v>0</v>
      </c>
      <c r="AJ96" s="49">
        <f>VLOOKUP(A96,'[4]Sheet1'!$A$6:$I$294,8,FALSE)</f>
        <v>0</v>
      </c>
      <c r="AK96" s="49">
        <f>VLOOKUP(A96,'[4]Sheet1'!$A$6:$I$294,9,FALSE)</f>
        <v>0</v>
      </c>
      <c r="AL96" s="49"/>
      <c r="AM96" s="49"/>
      <c r="AN96" s="49">
        <f>VLOOKUP(A96,'[3]Sheet1'!$A$6:$AA$349,16,FALSE)</f>
        <v>0</v>
      </c>
      <c r="AO96" s="49">
        <f>VLOOKUP(A96,'[3]Sheet1'!$A$6:$AA$349,17,FALSE)</f>
        <v>0</v>
      </c>
      <c r="AP96" s="35"/>
      <c r="AQ96" s="69"/>
      <c r="AR96" s="17"/>
      <c r="AS96" s="18"/>
      <c r="AT96" s="2">
        <f t="shared" si="7"/>
        <v>0</v>
      </c>
    </row>
    <row r="97" spans="1:46" s="2" customFormat="1" ht="19.5" customHeight="1">
      <c r="A97" s="35">
        <v>92</v>
      </c>
      <c r="B97" s="36" t="s">
        <v>155</v>
      </c>
      <c r="C97" s="35" t="s">
        <v>154</v>
      </c>
      <c r="D97" s="35">
        <f>VLOOKUP(A97,'[2]Sheet1'!$A$6:$AG$359,33,FALSE)</f>
        <v>30</v>
      </c>
      <c r="E97" s="35">
        <f>VLOOKUP(A97,'[5]Sheet1'!$A$5:$T$358,20,FALSE)</f>
        <v>20</v>
      </c>
      <c r="F97" s="35">
        <f>VLOOKUP(A97,'[4]Sheet1'!$A$5:$AD$358,30,FALSE)</f>
        <v>30</v>
      </c>
      <c r="G97" s="35">
        <f>VLOOKUP(A97,'[3]Sheet1'!$A$6:$AB$292,28,FALSE)</f>
        <v>10</v>
      </c>
      <c r="H97" s="37">
        <f>VLOOKUP(A97,'[1]Sheet1'!$A$5:$AW$358,49,FALSE)</f>
        <v>2</v>
      </c>
      <c r="I97" s="35">
        <f aca="true" t="shared" si="8" ref="I97:I125">SUM(D97:H97)</f>
        <v>92</v>
      </c>
      <c r="J97" s="35">
        <f aca="true" t="shared" si="9" ref="J97:J106">RANK(I97,$I$96:$I$106)</f>
        <v>11</v>
      </c>
      <c r="K97" s="49">
        <f>VLOOKUP(A97,'[1]Sheet1'!$A$6:$D$294,4,FALSE)</f>
        <v>0</v>
      </c>
      <c r="L97" s="49">
        <f>VLOOKUP(A97,'[1]Sheet1'!$A$6:$AV$349,39,FALSE)</f>
        <v>0</v>
      </c>
      <c r="M97" s="49" t="str">
        <f>VLOOKUP(A97,'[1]Sheet1'!$A$6:$AV$349,7,FALSE)</f>
        <v>A</v>
      </c>
      <c r="N97" s="49">
        <f>VLOOKUP(A97,'[1]Sheet1'!$A$6:$AV$349,10,FALSE)</f>
      </c>
      <c r="O97" s="49">
        <f>VLOOKUP(A97,'[1]Sheet1'!$A$6:$AV$349,12,FALSE)</f>
        <v>2</v>
      </c>
      <c r="P97" s="49">
        <f>VLOOKUP(A97,'[1]Sheet1'!$A$6:$AV$349,13,FALSE)</f>
        <v>0</v>
      </c>
      <c r="Q97" s="49">
        <f>VLOOKUP(A97,'[1]Sheet1'!$A$6:$AV$349,14,FALSE)</f>
        <v>0</v>
      </c>
      <c r="R97" s="49">
        <f>VLOOKUP(A97,'[1]Sheet1'!$A$6:$AV$349,23,FALSE)</f>
        <v>0</v>
      </c>
      <c r="S97" s="49">
        <f>VLOOKUP(A97,'[1]Sheet1'!$A$6:$AV$349,24,FALSE)</f>
        <v>0</v>
      </c>
      <c r="T97" s="58">
        <f>VLOOKUP(A97,'[1]Sheet1'!$A$6:$AV$349,45,FALSE)</f>
        <v>0</v>
      </c>
      <c r="U97" s="58">
        <f>VLOOKUP(A97,'[1]Sheet1'!$A$6:$AV$349,46,FALSE)</f>
        <v>0</v>
      </c>
      <c r="V97" s="49">
        <f>VLOOKUP(A97,'[1]Sheet1'!$A$6:$AV$349,35,FALSE)</f>
        <v>0</v>
      </c>
      <c r="W97" s="49">
        <f>VLOOKUP(A97,'[1]Sheet1'!$A$6:$AV$349,36,FALSE)+VLOOKUP(A97,'[1]Sheet1'!$A$6:$AL$299,38,FALSE)</f>
        <v>0</v>
      </c>
      <c r="X97" s="49">
        <f>VLOOKUP(A97,'[1]Sheet1'!$A$6:$AH$294,33,FALSE)</f>
        <v>0</v>
      </c>
      <c r="Y97" s="49">
        <f>VLOOKUP(A97,'[1]Sheet1'!$A$6:$AH$294,34,FALSE)</f>
        <v>0</v>
      </c>
      <c r="Z97" s="49"/>
      <c r="AA97" s="49">
        <f>VLOOKUP(A97,'[1]Sheet1'!$A$6:$AV$349,43,FALSE)</f>
        <v>0</v>
      </c>
      <c r="AB97" s="49">
        <f>VLOOKUP(A97,'[1]Sheet1'!$A$6:$AV$349,44,FALSE)</f>
        <v>0</v>
      </c>
      <c r="AC97" s="35"/>
      <c r="AD97" s="49">
        <f>VLOOKUP(A97,'[2]Sheet1'!$A$6:$AF$350,31,FALSE)-AF97</f>
        <v>0</v>
      </c>
      <c r="AE97" s="49">
        <f>VLOOKUP(A97,'[2]Sheet1'!$A$6:$AF$350,32,FALSE)-AG97</f>
        <v>0</v>
      </c>
      <c r="AF97" s="49">
        <f>VLOOKUP(A97,'[2]Sheet1'!$A$6:$L$295,11,FALSE)</f>
        <v>0</v>
      </c>
      <c r="AG97" s="49">
        <f>VLOOKUP(A97,'[2]Sheet1'!$A$6:$L$295,12,FALSE)</f>
        <v>0</v>
      </c>
      <c r="AH97" s="49">
        <f>VLOOKUP(A97,'[5]Sheet1'!$A$6:$K$294,10,FALSE)</f>
        <v>0</v>
      </c>
      <c r="AI97" s="49">
        <f>VLOOKUP(A97,'[5]Sheet1'!$A$6:$K$294,11,FALSE)</f>
        <v>0</v>
      </c>
      <c r="AJ97" s="49">
        <f>VLOOKUP(A97,'[4]Sheet1'!$A$6:$I$294,8,FALSE)</f>
        <v>0</v>
      </c>
      <c r="AK97" s="49">
        <f>VLOOKUP(A97,'[4]Sheet1'!$A$6:$I$294,9,FALSE)</f>
        <v>0</v>
      </c>
      <c r="AL97" s="49"/>
      <c r="AM97" s="49"/>
      <c r="AN97" s="49">
        <f>VLOOKUP(A97,'[3]Sheet1'!$A$6:$AA$349,16,FALSE)</f>
        <v>0</v>
      </c>
      <c r="AO97" s="49">
        <f>VLOOKUP(A97,'[3]Sheet1'!$A$6:$AA$349,17,FALSE)</f>
        <v>0</v>
      </c>
      <c r="AP97" s="35"/>
      <c r="AQ97" s="69"/>
      <c r="AR97" s="17"/>
      <c r="AS97" s="18"/>
      <c r="AT97" s="2">
        <f t="shared" si="7"/>
        <v>0</v>
      </c>
    </row>
    <row r="98" spans="1:46" s="2" customFormat="1" ht="19.5" customHeight="1">
      <c r="A98" s="35">
        <v>93</v>
      </c>
      <c r="B98" s="36" t="s">
        <v>156</v>
      </c>
      <c r="C98" s="35" t="s">
        <v>154</v>
      </c>
      <c r="D98" s="35">
        <f>VLOOKUP(A98,'[2]Sheet1'!$A$6:$AG$359,33,FALSE)</f>
        <v>30</v>
      </c>
      <c r="E98" s="35">
        <f>VLOOKUP(A98,'[5]Sheet1'!$A$5:$T$358,20,FALSE)</f>
        <v>20</v>
      </c>
      <c r="F98" s="35">
        <f>VLOOKUP(A98,'[4]Sheet1'!$A$5:$AD$358,30,FALSE)</f>
        <v>30</v>
      </c>
      <c r="G98" s="35">
        <f>VLOOKUP(A98,'[3]Sheet1'!$A$6:$AB$292,28,FALSE)</f>
        <v>10</v>
      </c>
      <c r="H98" s="37">
        <f>VLOOKUP(A98,'[1]Sheet1'!$A$5:$AW$358,49,FALSE)</f>
        <v>4.5</v>
      </c>
      <c r="I98" s="35">
        <f t="shared" si="8"/>
        <v>94.5</v>
      </c>
      <c r="J98" s="35">
        <f t="shared" si="9"/>
        <v>9</v>
      </c>
      <c r="K98" s="49">
        <f>VLOOKUP(A98,'[1]Sheet1'!$A$6:$D$294,4,FALSE)</f>
        <v>0</v>
      </c>
      <c r="L98" s="49">
        <f>VLOOKUP(A98,'[1]Sheet1'!$A$6:$AV$349,39,FALSE)</f>
        <v>0</v>
      </c>
      <c r="M98" s="49" t="str">
        <f>VLOOKUP(A98,'[1]Sheet1'!$A$6:$AV$349,7,FALSE)</f>
        <v>A</v>
      </c>
      <c r="N98" s="49" t="str">
        <f>VLOOKUP(A98,'[1]Sheet1'!$A$6:$AV$349,10,FALSE)</f>
        <v>A</v>
      </c>
      <c r="O98" s="49">
        <f>VLOOKUP(A98,'[1]Sheet1'!$A$6:$AV$349,12,FALSE)</f>
        <v>4.5</v>
      </c>
      <c r="P98" s="49">
        <f>VLOOKUP(A98,'[1]Sheet1'!$A$6:$AV$349,13,FALSE)</f>
        <v>0</v>
      </c>
      <c r="Q98" s="49">
        <f>VLOOKUP(A98,'[1]Sheet1'!$A$6:$AV$349,14,FALSE)</f>
        <v>0</v>
      </c>
      <c r="R98" s="49">
        <f>VLOOKUP(A98,'[1]Sheet1'!$A$6:$AV$349,23,FALSE)</f>
        <v>0</v>
      </c>
      <c r="S98" s="49">
        <f>VLOOKUP(A98,'[1]Sheet1'!$A$6:$AV$349,24,FALSE)</f>
        <v>0</v>
      </c>
      <c r="T98" s="58">
        <f>VLOOKUP(A98,'[1]Sheet1'!$A$6:$AV$349,45,FALSE)</f>
        <v>0</v>
      </c>
      <c r="U98" s="58">
        <f>VLOOKUP(A98,'[1]Sheet1'!$A$6:$AV$349,46,FALSE)</f>
        <v>0</v>
      </c>
      <c r="V98" s="49">
        <f>VLOOKUP(A98,'[1]Sheet1'!$A$6:$AV$349,35,FALSE)</f>
        <v>0</v>
      </c>
      <c r="W98" s="49">
        <f>VLOOKUP(A98,'[1]Sheet1'!$A$6:$AV$349,36,FALSE)+VLOOKUP(A98,'[1]Sheet1'!$A$6:$AL$299,38,FALSE)</f>
        <v>0</v>
      </c>
      <c r="X98" s="49">
        <f>VLOOKUP(A98,'[1]Sheet1'!$A$6:$AH$294,33,FALSE)</f>
        <v>0</v>
      </c>
      <c r="Y98" s="49">
        <f>VLOOKUP(A98,'[1]Sheet1'!$A$6:$AH$294,34,FALSE)</f>
        <v>0</v>
      </c>
      <c r="Z98" s="49"/>
      <c r="AA98" s="49">
        <f>VLOOKUP(A98,'[1]Sheet1'!$A$6:$AV$349,43,FALSE)</f>
        <v>0</v>
      </c>
      <c r="AB98" s="49">
        <f>VLOOKUP(A98,'[1]Sheet1'!$A$6:$AV$349,44,FALSE)</f>
        <v>0</v>
      </c>
      <c r="AC98" s="35"/>
      <c r="AD98" s="49">
        <f>VLOOKUP(A98,'[2]Sheet1'!$A$6:$AF$350,31,FALSE)-AF98</f>
        <v>0</v>
      </c>
      <c r="AE98" s="49">
        <f>VLOOKUP(A98,'[2]Sheet1'!$A$6:$AF$350,32,FALSE)-AG98</f>
        <v>0</v>
      </c>
      <c r="AF98" s="49">
        <f>VLOOKUP(A98,'[2]Sheet1'!$A$6:$L$295,11,FALSE)</f>
        <v>0</v>
      </c>
      <c r="AG98" s="49">
        <f>VLOOKUP(A98,'[2]Sheet1'!$A$6:$L$295,12,FALSE)</f>
        <v>0</v>
      </c>
      <c r="AH98" s="49">
        <f>VLOOKUP(A98,'[5]Sheet1'!$A$6:$K$294,10,FALSE)</f>
        <v>0</v>
      </c>
      <c r="AI98" s="49">
        <f>VLOOKUP(A98,'[5]Sheet1'!$A$6:$K$294,11,FALSE)</f>
        <v>0</v>
      </c>
      <c r="AJ98" s="49">
        <f>VLOOKUP(A98,'[4]Sheet1'!$A$6:$I$294,8,FALSE)</f>
        <v>0</v>
      </c>
      <c r="AK98" s="49">
        <f>VLOOKUP(A98,'[4]Sheet1'!$A$6:$I$294,9,FALSE)</f>
        <v>0</v>
      </c>
      <c r="AL98" s="49"/>
      <c r="AM98" s="49"/>
      <c r="AN98" s="49">
        <f>VLOOKUP(A98,'[3]Sheet1'!$A$6:$AA$349,16,FALSE)</f>
        <v>0</v>
      </c>
      <c r="AO98" s="49">
        <f>VLOOKUP(A98,'[3]Sheet1'!$A$6:$AA$349,17,FALSE)</f>
        <v>0</v>
      </c>
      <c r="AP98" s="35"/>
      <c r="AQ98" s="69"/>
      <c r="AR98" s="17"/>
      <c r="AS98" s="18"/>
      <c r="AT98" s="2">
        <f t="shared" si="7"/>
        <v>0</v>
      </c>
    </row>
    <row r="99" spans="1:46" s="2" customFormat="1" ht="19.5" customHeight="1">
      <c r="A99" s="35">
        <v>94</v>
      </c>
      <c r="B99" s="36" t="s">
        <v>157</v>
      </c>
      <c r="C99" s="35" t="s">
        <v>154</v>
      </c>
      <c r="D99" s="35">
        <f>VLOOKUP(A99,'[2]Sheet1'!$A$6:$AG$359,33,FALSE)</f>
        <v>30</v>
      </c>
      <c r="E99" s="35">
        <f>VLOOKUP(A99,'[5]Sheet1'!$A$5:$T$358,20,FALSE)</f>
        <v>20</v>
      </c>
      <c r="F99" s="35">
        <f>VLOOKUP(A99,'[4]Sheet1'!$A$5:$AD$358,30,FALSE)</f>
        <v>30</v>
      </c>
      <c r="G99" s="35">
        <f>VLOOKUP(A99,'[3]Sheet1'!$A$6:$AB$292,28,FALSE)</f>
        <v>10</v>
      </c>
      <c r="H99" s="37">
        <f>VLOOKUP(A99,'[1]Sheet1'!$A$5:$AW$358,49,FALSE)</f>
        <v>4.5</v>
      </c>
      <c r="I99" s="35">
        <f t="shared" si="8"/>
        <v>94.5</v>
      </c>
      <c r="J99" s="35">
        <f t="shared" si="9"/>
        <v>9</v>
      </c>
      <c r="K99" s="49">
        <f>VLOOKUP(A99,'[1]Sheet1'!$A$6:$D$294,4,FALSE)</f>
        <v>0</v>
      </c>
      <c r="L99" s="49">
        <f>VLOOKUP(A99,'[1]Sheet1'!$A$6:$AV$349,39,FALSE)</f>
        <v>0</v>
      </c>
      <c r="M99" s="49" t="str">
        <f>VLOOKUP(A99,'[1]Sheet1'!$A$6:$AV$349,7,FALSE)</f>
        <v>A</v>
      </c>
      <c r="N99" s="49" t="str">
        <f>VLOOKUP(A99,'[1]Sheet1'!$A$6:$AV$349,10,FALSE)</f>
        <v>A</v>
      </c>
      <c r="O99" s="49">
        <f>VLOOKUP(A99,'[1]Sheet1'!$A$6:$AV$349,12,FALSE)</f>
        <v>4.5</v>
      </c>
      <c r="P99" s="49">
        <f>VLOOKUP(A99,'[1]Sheet1'!$A$6:$AV$349,13,FALSE)</f>
        <v>0</v>
      </c>
      <c r="Q99" s="49">
        <f>VLOOKUP(A99,'[1]Sheet1'!$A$6:$AV$349,14,FALSE)</f>
        <v>0</v>
      </c>
      <c r="R99" s="49">
        <f>VLOOKUP(A99,'[1]Sheet1'!$A$6:$AV$349,23,FALSE)</f>
        <v>0</v>
      </c>
      <c r="S99" s="49">
        <f>VLOOKUP(A99,'[1]Sheet1'!$A$6:$AV$349,24,FALSE)</f>
        <v>0</v>
      </c>
      <c r="T99" s="58">
        <f>VLOOKUP(A99,'[1]Sheet1'!$A$6:$AV$349,45,FALSE)</f>
        <v>0</v>
      </c>
      <c r="U99" s="58">
        <f>VLOOKUP(A99,'[1]Sheet1'!$A$6:$AV$349,46,FALSE)</f>
        <v>0</v>
      </c>
      <c r="V99" s="49">
        <f>VLOOKUP(A99,'[1]Sheet1'!$A$6:$AV$349,35,FALSE)</f>
        <v>0</v>
      </c>
      <c r="W99" s="49">
        <f>VLOOKUP(A99,'[1]Sheet1'!$A$6:$AV$349,36,FALSE)+VLOOKUP(A99,'[1]Sheet1'!$A$6:$AL$299,38,FALSE)</f>
        <v>0</v>
      </c>
      <c r="X99" s="49">
        <f>VLOOKUP(A99,'[1]Sheet1'!$A$6:$AH$294,33,FALSE)</f>
        <v>0</v>
      </c>
      <c r="Y99" s="49">
        <f>VLOOKUP(A99,'[1]Sheet1'!$A$6:$AH$294,34,FALSE)</f>
        <v>0</v>
      </c>
      <c r="Z99" s="49"/>
      <c r="AA99" s="49">
        <f>VLOOKUP(A99,'[1]Sheet1'!$A$6:$AV$349,43,FALSE)</f>
        <v>0</v>
      </c>
      <c r="AB99" s="49">
        <f>VLOOKUP(A99,'[1]Sheet1'!$A$6:$AV$349,44,FALSE)</f>
        <v>0</v>
      </c>
      <c r="AC99" s="35"/>
      <c r="AD99" s="49">
        <f>VLOOKUP(A99,'[2]Sheet1'!$A$6:$AF$350,31,FALSE)-AF99</f>
        <v>0</v>
      </c>
      <c r="AE99" s="49">
        <f>VLOOKUP(A99,'[2]Sheet1'!$A$6:$AF$350,32,FALSE)-AG99</f>
        <v>0</v>
      </c>
      <c r="AF99" s="49">
        <f>VLOOKUP(A99,'[2]Sheet1'!$A$6:$L$295,11,FALSE)</f>
        <v>0</v>
      </c>
      <c r="AG99" s="49">
        <f>VLOOKUP(A99,'[2]Sheet1'!$A$6:$L$295,12,FALSE)</f>
        <v>0</v>
      </c>
      <c r="AH99" s="49">
        <f>VLOOKUP(A99,'[5]Sheet1'!$A$6:$K$294,10,FALSE)</f>
        <v>0</v>
      </c>
      <c r="AI99" s="49">
        <f>VLOOKUP(A99,'[5]Sheet1'!$A$6:$K$294,11,FALSE)</f>
        <v>0</v>
      </c>
      <c r="AJ99" s="49">
        <f>VLOOKUP(A99,'[4]Sheet1'!$A$6:$I$294,8,FALSE)</f>
        <v>0</v>
      </c>
      <c r="AK99" s="49">
        <f>VLOOKUP(A99,'[4]Sheet1'!$A$6:$I$294,9,FALSE)</f>
        <v>0</v>
      </c>
      <c r="AL99" s="49"/>
      <c r="AM99" s="49"/>
      <c r="AN99" s="49">
        <f>VLOOKUP(A99,'[3]Sheet1'!$A$6:$AA$349,16,FALSE)</f>
        <v>0</v>
      </c>
      <c r="AO99" s="49">
        <f>VLOOKUP(A99,'[3]Sheet1'!$A$6:$AA$349,17,FALSE)</f>
        <v>0</v>
      </c>
      <c r="AP99" s="35"/>
      <c r="AQ99" s="69"/>
      <c r="AR99" s="17"/>
      <c r="AS99" s="18"/>
      <c r="AT99" s="2">
        <f t="shared" si="7"/>
        <v>0</v>
      </c>
    </row>
    <row r="100" spans="1:46" s="2" customFormat="1" ht="19.5" customHeight="1">
      <c r="A100" s="35">
        <v>95</v>
      </c>
      <c r="B100" s="36" t="s">
        <v>158</v>
      </c>
      <c r="C100" s="35" t="s">
        <v>154</v>
      </c>
      <c r="D100" s="35">
        <f>VLOOKUP(A100,'[2]Sheet1'!$A$6:$AG$359,33,FALSE)</f>
        <v>30</v>
      </c>
      <c r="E100" s="35">
        <f>VLOOKUP(A100,'[5]Sheet1'!$A$5:$T$358,20,FALSE)</f>
        <v>20</v>
      </c>
      <c r="F100" s="35">
        <f>VLOOKUP(A100,'[4]Sheet1'!$A$5:$AD$358,30,FALSE)</f>
        <v>30</v>
      </c>
      <c r="G100" s="35">
        <f>VLOOKUP(A100,'[3]Sheet1'!$A$6:$AB$292,28,FALSE)</f>
        <v>10</v>
      </c>
      <c r="H100" s="37">
        <f>VLOOKUP(A100,'[1]Sheet1'!$A$5:$AW$358,49,FALSE)</f>
        <v>10</v>
      </c>
      <c r="I100" s="35">
        <f t="shared" si="8"/>
        <v>100</v>
      </c>
      <c r="J100" s="35">
        <f t="shared" si="9"/>
        <v>1</v>
      </c>
      <c r="K100" s="49">
        <f>VLOOKUP(A100,'[1]Sheet1'!$A$6:$D$294,4,FALSE)</f>
        <v>2</v>
      </c>
      <c r="L100" s="49">
        <f>VLOOKUP(A100,'[1]Sheet1'!$A$6:$AV$349,39,FALSE)</f>
        <v>0</v>
      </c>
      <c r="M100" s="49">
        <f>VLOOKUP(A100,'[1]Sheet1'!$A$6:$AV$349,7,FALSE)</f>
      </c>
      <c r="N100" s="49" t="str">
        <f>VLOOKUP(A100,'[1]Sheet1'!$A$6:$AV$349,10,FALSE)</f>
        <v>A</v>
      </c>
      <c r="O100" s="49">
        <f>VLOOKUP(A100,'[1]Sheet1'!$A$6:$AV$349,12,FALSE)</f>
        <v>2.5</v>
      </c>
      <c r="P100" s="49">
        <f>VLOOKUP(A100,'[1]Sheet1'!$A$6:$AV$349,13,FALSE)</f>
        <v>0</v>
      </c>
      <c r="Q100" s="49">
        <f>VLOOKUP(A100,'[1]Sheet1'!$A$6:$AV$349,14,FALSE)</f>
        <v>0</v>
      </c>
      <c r="R100" s="49">
        <f>VLOOKUP(A100,'[1]Sheet1'!$A$6:$AV$349,23,FALSE)</f>
        <v>5</v>
      </c>
      <c r="S100" s="49">
        <f>VLOOKUP(A100,'[1]Sheet1'!$A$6:$AV$349,24,FALSE)</f>
        <v>1.3</v>
      </c>
      <c r="T100" s="58">
        <f>VLOOKUP(A100,'[1]Sheet1'!$A$6:$AV$349,45,FALSE)</f>
        <v>3</v>
      </c>
      <c r="U100" s="58">
        <f>VLOOKUP(A100,'[1]Sheet1'!$A$6:$AV$349,46,FALSE)</f>
        <v>1.5</v>
      </c>
      <c r="V100" s="49">
        <f>VLOOKUP(A100,'[1]Sheet1'!$A$6:$AV$349,35,FALSE)</f>
        <v>1</v>
      </c>
      <c r="W100" s="49">
        <f>VLOOKUP(A100,'[1]Sheet1'!$A$6:$AV$349,36,FALSE)+VLOOKUP(A100,'[1]Sheet1'!$A$6:$AL$299,38,FALSE)</f>
        <v>5</v>
      </c>
      <c r="X100" s="49">
        <f>VLOOKUP(A100,'[1]Sheet1'!$A$6:$AH$294,33,FALSE)</f>
        <v>0</v>
      </c>
      <c r="Y100" s="49">
        <f>VLOOKUP(A100,'[1]Sheet1'!$A$6:$AH$294,34,FALSE)</f>
        <v>0</v>
      </c>
      <c r="Z100" s="49"/>
      <c r="AA100" s="49">
        <f>VLOOKUP(A100,'[1]Sheet1'!$A$6:$AV$349,43,FALSE)</f>
        <v>0</v>
      </c>
      <c r="AB100" s="49">
        <f>VLOOKUP(A100,'[1]Sheet1'!$A$6:$AV$349,44,FALSE)</f>
        <v>0</v>
      </c>
      <c r="AC100" s="35"/>
      <c r="AD100" s="49">
        <f>VLOOKUP(A100,'[2]Sheet1'!$A$6:$AF$350,31,FALSE)-AF100</f>
        <v>0</v>
      </c>
      <c r="AE100" s="49">
        <f>VLOOKUP(A100,'[2]Sheet1'!$A$6:$AF$350,32,FALSE)-AG100</f>
        <v>0</v>
      </c>
      <c r="AF100" s="49">
        <f>VLOOKUP(A100,'[2]Sheet1'!$A$6:$L$295,11,FALSE)</f>
        <v>0</v>
      </c>
      <c r="AG100" s="49">
        <f>VLOOKUP(A100,'[2]Sheet1'!$A$6:$L$295,12,FALSE)</f>
        <v>0</v>
      </c>
      <c r="AH100" s="49">
        <f>VLOOKUP(A100,'[5]Sheet1'!$A$6:$K$294,10,FALSE)</f>
        <v>0</v>
      </c>
      <c r="AI100" s="49">
        <f>VLOOKUP(A100,'[5]Sheet1'!$A$6:$K$294,11,FALSE)</f>
        <v>0</v>
      </c>
      <c r="AJ100" s="49">
        <f>VLOOKUP(A100,'[4]Sheet1'!$A$6:$I$294,8,FALSE)</f>
        <v>0</v>
      </c>
      <c r="AK100" s="49">
        <f>VLOOKUP(A100,'[4]Sheet1'!$A$6:$I$294,9,FALSE)</f>
        <v>0</v>
      </c>
      <c r="AL100" s="49"/>
      <c r="AM100" s="49"/>
      <c r="AN100" s="49">
        <f>VLOOKUP(A100,'[3]Sheet1'!$A$6:$AA$349,16,FALSE)</f>
        <v>0</v>
      </c>
      <c r="AO100" s="49">
        <f>VLOOKUP(A100,'[3]Sheet1'!$A$6:$AA$349,17,FALSE)</f>
        <v>0</v>
      </c>
      <c r="AP100" s="35"/>
      <c r="AQ100" s="69"/>
      <c r="AR100" s="17"/>
      <c r="AS100" s="18"/>
      <c r="AT100" s="2">
        <f t="shared" si="7"/>
        <v>0</v>
      </c>
    </row>
    <row r="101" spans="1:46" s="2" customFormat="1" ht="19.5" customHeight="1">
      <c r="A101" s="35">
        <v>96</v>
      </c>
      <c r="B101" s="36" t="s">
        <v>159</v>
      </c>
      <c r="C101" s="35" t="s">
        <v>154</v>
      </c>
      <c r="D101" s="35">
        <f>VLOOKUP(A101,'[2]Sheet1'!$A$6:$AG$359,33,FALSE)</f>
        <v>30</v>
      </c>
      <c r="E101" s="35">
        <f>VLOOKUP(A101,'[5]Sheet1'!$A$5:$T$358,20,FALSE)</f>
        <v>20</v>
      </c>
      <c r="F101" s="35">
        <f>VLOOKUP(A101,'[4]Sheet1'!$A$5:$AD$358,30,FALSE)</f>
        <v>30</v>
      </c>
      <c r="G101" s="35">
        <f>VLOOKUP(A101,'[3]Sheet1'!$A$6:$AB$292,28,FALSE)</f>
        <v>10</v>
      </c>
      <c r="H101" s="37">
        <f>VLOOKUP(A101,'[1]Sheet1'!$A$5:$AW$358,49,FALSE)</f>
        <v>6.3</v>
      </c>
      <c r="I101" s="35">
        <f t="shared" si="8"/>
        <v>96.3</v>
      </c>
      <c r="J101" s="35">
        <f t="shared" si="9"/>
        <v>6</v>
      </c>
      <c r="K101" s="49">
        <f>VLOOKUP(A101,'[1]Sheet1'!$A$6:$D$294,4,FALSE)</f>
        <v>2</v>
      </c>
      <c r="L101" s="49">
        <f>VLOOKUP(A101,'[1]Sheet1'!$A$6:$AV$349,39,FALSE)</f>
        <v>0</v>
      </c>
      <c r="M101" s="49">
        <f>VLOOKUP(A101,'[1]Sheet1'!$A$6:$AV$349,7,FALSE)</f>
      </c>
      <c r="N101" s="49" t="str">
        <f>VLOOKUP(A101,'[1]Sheet1'!$A$6:$AV$349,10,FALSE)</f>
        <v>A</v>
      </c>
      <c r="O101" s="49">
        <f>VLOOKUP(A101,'[1]Sheet1'!$A$6:$AV$349,12,FALSE)</f>
        <v>2.5</v>
      </c>
      <c r="P101" s="49">
        <f>VLOOKUP(A101,'[1]Sheet1'!$A$6:$AV$349,13,FALSE)</f>
        <v>0</v>
      </c>
      <c r="Q101" s="49">
        <f>VLOOKUP(A101,'[1]Sheet1'!$A$6:$AV$349,14,FALSE)</f>
        <v>0</v>
      </c>
      <c r="R101" s="49">
        <f>VLOOKUP(A101,'[1]Sheet1'!$A$6:$AV$349,23,FALSE)</f>
        <v>3</v>
      </c>
      <c r="S101" s="49">
        <f>VLOOKUP(A101,'[1]Sheet1'!$A$6:$AV$349,24,FALSE)</f>
        <v>0.3</v>
      </c>
      <c r="T101" s="58">
        <f>VLOOKUP(A101,'[1]Sheet1'!$A$6:$AV$349,45,FALSE)</f>
        <v>3</v>
      </c>
      <c r="U101" s="58">
        <f>VLOOKUP(A101,'[1]Sheet1'!$A$6:$AV$349,46,FALSE)</f>
        <v>1.5</v>
      </c>
      <c r="V101" s="49">
        <f>VLOOKUP(A101,'[1]Sheet1'!$A$6:$AV$349,35,FALSE)</f>
        <v>0</v>
      </c>
      <c r="W101" s="49">
        <f>VLOOKUP(A101,'[1]Sheet1'!$A$6:$AV$349,36,FALSE)+VLOOKUP(A101,'[1]Sheet1'!$A$6:$AL$299,38,FALSE)</f>
        <v>0</v>
      </c>
      <c r="X101" s="49">
        <f>VLOOKUP(A101,'[1]Sheet1'!$A$6:$AH$294,33,FALSE)</f>
        <v>0</v>
      </c>
      <c r="Y101" s="49">
        <f>VLOOKUP(A101,'[1]Sheet1'!$A$6:$AH$294,34,FALSE)</f>
        <v>0</v>
      </c>
      <c r="Z101" s="49"/>
      <c r="AA101" s="49">
        <f>VLOOKUP(A101,'[1]Sheet1'!$A$6:$AV$349,43,FALSE)</f>
        <v>0</v>
      </c>
      <c r="AB101" s="49">
        <f>VLOOKUP(A101,'[1]Sheet1'!$A$6:$AV$349,44,FALSE)</f>
        <v>0</v>
      </c>
      <c r="AC101" s="35"/>
      <c r="AD101" s="49">
        <f>VLOOKUP(A101,'[2]Sheet1'!$A$6:$AF$350,31,FALSE)-AF101</f>
        <v>0</v>
      </c>
      <c r="AE101" s="49">
        <f>VLOOKUP(A101,'[2]Sheet1'!$A$6:$AF$350,32,FALSE)-AG101</f>
        <v>0</v>
      </c>
      <c r="AF101" s="49">
        <f>VLOOKUP(A101,'[2]Sheet1'!$A$6:$L$295,11,FALSE)</f>
        <v>0</v>
      </c>
      <c r="AG101" s="49">
        <f>VLOOKUP(A101,'[2]Sheet1'!$A$6:$L$295,12,FALSE)</f>
        <v>0</v>
      </c>
      <c r="AH101" s="49">
        <f>VLOOKUP(A101,'[5]Sheet1'!$A$6:$K$294,10,FALSE)</f>
        <v>0</v>
      </c>
      <c r="AI101" s="49">
        <f>VLOOKUP(A101,'[5]Sheet1'!$A$6:$K$294,11,FALSE)</f>
        <v>0</v>
      </c>
      <c r="AJ101" s="49">
        <f>VLOOKUP(A101,'[4]Sheet1'!$A$6:$I$294,8,FALSE)</f>
        <v>0</v>
      </c>
      <c r="AK101" s="49">
        <f>VLOOKUP(A101,'[4]Sheet1'!$A$6:$I$294,9,FALSE)</f>
        <v>0</v>
      </c>
      <c r="AL101" s="49"/>
      <c r="AM101" s="49"/>
      <c r="AN101" s="49">
        <f>VLOOKUP(A101,'[3]Sheet1'!$A$6:$AA$349,16,FALSE)</f>
        <v>0</v>
      </c>
      <c r="AO101" s="49">
        <f>VLOOKUP(A101,'[3]Sheet1'!$A$6:$AA$349,17,FALSE)</f>
        <v>0</v>
      </c>
      <c r="AP101" s="35"/>
      <c r="AQ101" s="69"/>
      <c r="AR101" s="17"/>
      <c r="AS101" s="18"/>
      <c r="AT101" s="2">
        <f t="shared" si="7"/>
        <v>0</v>
      </c>
    </row>
    <row r="102" spans="1:46" s="2" customFormat="1" ht="19.5" customHeight="1">
      <c r="A102" s="35">
        <v>97</v>
      </c>
      <c r="B102" s="36" t="s">
        <v>160</v>
      </c>
      <c r="C102" s="35" t="s">
        <v>154</v>
      </c>
      <c r="D102" s="35">
        <f>VLOOKUP(A102,'[2]Sheet1'!$A$6:$AG$359,33,FALSE)</f>
        <v>30</v>
      </c>
      <c r="E102" s="35">
        <f>VLOOKUP(A102,'[5]Sheet1'!$A$5:$T$358,20,FALSE)</f>
        <v>20</v>
      </c>
      <c r="F102" s="35">
        <f>VLOOKUP(A102,'[4]Sheet1'!$A$5:$AD$358,30,FALSE)</f>
        <v>30</v>
      </c>
      <c r="G102" s="35">
        <f>VLOOKUP(A102,'[3]Sheet1'!$A$6:$AB$292,28,FALSE)</f>
        <v>10</v>
      </c>
      <c r="H102" s="37">
        <f>VLOOKUP(A102,'[1]Sheet1'!$A$5:$AW$358,49,FALSE)</f>
        <v>6.8</v>
      </c>
      <c r="I102" s="35">
        <f t="shared" si="8"/>
        <v>96.8</v>
      </c>
      <c r="J102" s="35">
        <f t="shared" si="9"/>
        <v>4</v>
      </c>
      <c r="K102" s="49">
        <f>VLOOKUP(A102,'[1]Sheet1'!$A$6:$D$294,4,FALSE)</f>
        <v>2</v>
      </c>
      <c r="L102" s="49">
        <f>VLOOKUP(A102,'[1]Sheet1'!$A$6:$AV$349,39,FALSE)</f>
        <v>0</v>
      </c>
      <c r="M102" s="49">
        <f>VLOOKUP(A102,'[1]Sheet1'!$A$6:$AV$349,7,FALSE)</f>
      </c>
      <c r="N102" s="49" t="str">
        <f>VLOOKUP(A102,'[1]Sheet1'!$A$6:$AV$349,10,FALSE)</f>
        <v>A</v>
      </c>
      <c r="O102" s="49">
        <f>VLOOKUP(A102,'[1]Sheet1'!$A$6:$AV$349,12,FALSE)</f>
        <v>2.5</v>
      </c>
      <c r="P102" s="49">
        <f>VLOOKUP(A102,'[1]Sheet1'!$A$6:$AV$349,13,FALSE)</f>
        <v>0</v>
      </c>
      <c r="Q102" s="49">
        <f>VLOOKUP(A102,'[1]Sheet1'!$A$6:$AV$349,14,FALSE)</f>
        <v>0</v>
      </c>
      <c r="R102" s="49">
        <f>VLOOKUP(A102,'[1]Sheet1'!$A$6:$AV$349,23,FALSE)</f>
        <v>3</v>
      </c>
      <c r="S102" s="49">
        <f>VLOOKUP(A102,'[1]Sheet1'!$A$6:$AV$349,24,FALSE)</f>
        <v>0.3</v>
      </c>
      <c r="T102" s="58">
        <f>VLOOKUP(A102,'[1]Sheet1'!$A$6:$AV$349,45,FALSE)</f>
        <v>4</v>
      </c>
      <c r="U102" s="58">
        <f>VLOOKUP(A102,'[1]Sheet1'!$A$6:$AV$349,46,FALSE)</f>
        <v>2</v>
      </c>
      <c r="V102" s="49">
        <f>VLOOKUP(A102,'[1]Sheet1'!$A$6:$AV$349,35,FALSE)</f>
        <v>0</v>
      </c>
      <c r="W102" s="49">
        <f>VLOOKUP(A102,'[1]Sheet1'!$A$6:$AV$349,36,FALSE)+VLOOKUP(A102,'[1]Sheet1'!$A$6:$AL$299,38,FALSE)</f>
        <v>0</v>
      </c>
      <c r="X102" s="49">
        <f>VLOOKUP(A102,'[1]Sheet1'!$A$6:$AH$294,33,FALSE)</f>
        <v>0</v>
      </c>
      <c r="Y102" s="49">
        <f>VLOOKUP(A102,'[1]Sheet1'!$A$6:$AH$294,34,FALSE)</f>
        <v>0</v>
      </c>
      <c r="Z102" s="49"/>
      <c r="AA102" s="49">
        <f>VLOOKUP(A102,'[1]Sheet1'!$A$6:$AV$349,43,FALSE)</f>
        <v>0</v>
      </c>
      <c r="AB102" s="49">
        <f>VLOOKUP(A102,'[1]Sheet1'!$A$6:$AV$349,44,FALSE)</f>
        <v>0</v>
      </c>
      <c r="AC102" s="35"/>
      <c r="AD102" s="49">
        <f>VLOOKUP(A102,'[2]Sheet1'!$A$6:$AF$350,31,FALSE)-AF102</f>
        <v>0</v>
      </c>
      <c r="AE102" s="49">
        <f>VLOOKUP(A102,'[2]Sheet1'!$A$6:$AF$350,32,FALSE)-AG102</f>
        <v>0</v>
      </c>
      <c r="AF102" s="49">
        <f>VLOOKUP(A102,'[2]Sheet1'!$A$6:$L$295,11,FALSE)</f>
        <v>0</v>
      </c>
      <c r="AG102" s="49">
        <f>VLOOKUP(A102,'[2]Sheet1'!$A$6:$L$295,12,FALSE)</f>
        <v>0</v>
      </c>
      <c r="AH102" s="49">
        <f>VLOOKUP(A102,'[5]Sheet1'!$A$6:$K$294,10,FALSE)</f>
        <v>0</v>
      </c>
      <c r="AI102" s="49">
        <f>VLOOKUP(A102,'[5]Sheet1'!$A$6:$K$294,11,FALSE)</f>
        <v>0</v>
      </c>
      <c r="AJ102" s="49">
        <f>VLOOKUP(A102,'[4]Sheet1'!$A$6:$I$294,8,FALSE)</f>
        <v>0</v>
      </c>
      <c r="AK102" s="49">
        <f>VLOOKUP(A102,'[4]Sheet1'!$A$6:$I$294,9,FALSE)</f>
        <v>0</v>
      </c>
      <c r="AL102" s="49"/>
      <c r="AM102" s="49"/>
      <c r="AN102" s="49">
        <f>VLOOKUP(A102,'[3]Sheet1'!$A$6:$AA$349,16,FALSE)</f>
        <v>0</v>
      </c>
      <c r="AO102" s="49">
        <f>VLOOKUP(A102,'[3]Sheet1'!$A$6:$AA$349,17,FALSE)</f>
        <v>0</v>
      </c>
      <c r="AP102" s="35"/>
      <c r="AQ102" s="69"/>
      <c r="AR102" s="17"/>
      <c r="AS102" s="18"/>
      <c r="AT102" s="2">
        <f t="shared" si="7"/>
        <v>0</v>
      </c>
    </row>
    <row r="103" spans="1:46" s="2" customFormat="1" ht="19.5" customHeight="1">
      <c r="A103" s="35">
        <v>98</v>
      </c>
      <c r="B103" s="36" t="s">
        <v>161</v>
      </c>
      <c r="C103" s="35" t="s">
        <v>154</v>
      </c>
      <c r="D103" s="35">
        <f>VLOOKUP(A103,'[2]Sheet1'!$A$6:$AG$359,33,FALSE)</f>
        <v>30</v>
      </c>
      <c r="E103" s="35">
        <f>VLOOKUP(A103,'[5]Sheet1'!$A$5:$T$358,20,FALSE)</f>
        <v>20</v>
      </c>
      <c r="F103" s="35">
        <f>VLOOKUP(A103,'[4]Sheet1'!$A$5:$AD$358,30,FALSE)</f>
        <v>30</v>
      </c>
      <c r="G103" s="35">
        <f>VLOOKUP(A103,'[3]Sheet1'!$A$6:$AB$292,28,FALSE)</f>
        <v>10</v>
      </c>
      <c r="H103" s="37">
        <f>VLOOKUP(A103,'[1]Sheet1'!$A$5:$AW$358,49,FALSE)</f>
        <v>6.3</v>
      </c>
      <c r="I103" s="35">
        <f t="shared" si="8"/>
        <v>96.3</v>
      </c>
      <c r="J103" s="35">
        <f t="shared" si="9"/>
        <v>6</v>
      </c>
      <c r="K103" s="49">
        <f>VLOOKUP(A103,'[1]Sheet1'!$A$6:$D$294,4,FALSE)</f>
        <v>2</v>
      </c>
      <c r="L103" s="49">
        <f>VLOOKUP(A103,'[1]Sheet1'!$A$6:$AV$349,39,FALSE)</f>
        <v>0</v>
      </c>
      <c r="M103" s="49">
        <f>VLOOKUP(A103,'[1]Sheet1'!$A$6:$AV$349,7,FALSE)</f>
      </c>
      <c r="N103" s="49" t="str">
        <f>VLOOKUP(A103,'[1]Sheet1'!$A$6:$AV$349,10,FALSE)</f>
        <v>A</v>
      </c>
      <c r="O103" s="49">
        <f>VLOOKUP(A103,'[1]Sheet1'!$A$6:$AV$349,12,FALSE)</f>
        <v>2.5</v>
      </c>
      <c r="P103" s="49">
        <f>VLOOKUP(A103,'[1]Sheet1'!$A$6:$AV$349,13,FALSE)</f>
        <v>0</v>
      </c>
      <c r="Q103" s="49">
        <f>VLOOKUP(A103,'[1]Sheet1'!$A$6:$AV$349,14,FALSE)</f>
        <v>0</v>
      </c>
      <c r="R103" s="49">
        <f>VLOOKUP(A103,'[1]Sheet1'!$A$6:$AV$349,23,FALSE)</f>
        <v>3</v>
      </c>
      <c r="S103" s="49">
        <f>VLOOKUP(A103,'[1]Sheet1'!$A$6:$AV$349,24,FALSE)</f>
        <v>0.3</v>
      </c>
      <c r="T103" s="58">
        <f>VLOOKUP(A103,'[1]Sheet1'!$A$6:$AV$349,45,FALSE)</f>
        <v>3</v>
      </c>
      <c r="U103" s="58">
        <f>VLOOKUP(A103,'[1]Sheet1'!$A$6:$AV$349,46,FALSE)</f>
        <v>1.5</v>
      </c>
      <c r="V103" s="49">
        <f>VLOOKUP(A103,'[1]Sheet1'!$A$6:$AV$349,35,FALSE)</f>
        <v>0</v>
      </c>
      <c r="W103" s="49">
        <f>VLOOKUP(A103,'[1]Sheet1'!$A$6:$AV$349,36,FALSE)+VLOOKUP(A103,'[1]Sheet1'!$A$6:$AL$299,38,FALSE)</f>
        <v>0</v>
      </c>
      <c r="X103" s="49">
        <f>VLOOKUP(A103,'[1]Sheet1'!$A$6:$AH$294,33,FALSE)</f>
        <v>0</v>
      </c>
      <c r="Y103" s="49">
        <f>VLOOKUP(A103,'[1]Sheet1'!$A$6:$AH$294,34,FALSE)</f>
        <v>0</v>
      </c>
      <c r="Z103" s="49"/>
      <c r="AA103" s="49">
        <f>VLOOKUP(A103,'[1]Sheet1'!$A$6:$AV$349,43,FALSE)</f>
        <v>0</v>
      </c>
      <c r="AB103" s="49">
        <f>VLOOKUP(A103,'[1]Sheet1'!$A$6:$AV$349,44,FALSE)</f>
        <v>0</v>
      </c>
      <c r="AC103" s="35"/>
      <c r="AD103" s="49">
        <f>VLOOKUP(A103,'[2]Sheet1'!$A$6:$AF$350,31,FALSE)-AF103</f>
        <v>0</v>
      </c>
      <c r="AE103" s="49">
        <f>VLOOKUP(A103,'[2]Sheet1'!$A$6:$AF$350,32,FALSE)-AG103</f>
        <v>0</v>
      </c>
      <c r="AF103" s="49">
        <f>VLOOKUP(A103,'[2]Sheet1'!$A$6:$L$295,11,FALSE)</f>
        <v>0</v>
      </c>
      <c r="AG103" s="49">
        <f>VLOOKUP(A103,'[2]Sheet1'!$A$6:$L$295,12,FALSE)</f>
        <v>0</v>
      </c>
      <c r="AH103" s="49">
        <f>VLOOKUP(A103,'[5]Sheet1'!$A$6:$K$294,10,FALSE)</f>
        <v>0</v>
      </c>
      <c r="AI103" s="49">
        <f>VLOOKUP(A103,'[5]Sheet1'!$A$6:$K$294,11,FALSE)</f>
        <v>0</v>
      </c>
      <c r="AJ103" s="49">
        <f>VLOOKUP(A103,'[4]Sheet1'!$A$6:$I$294,8,FALSE)</f>
        <v>0</v>
      </c>
      <c r="AK103" s="49">
        <f>VLOOKUP(A103,'[4]Sheet1'!$A$6:$I$294,9,FALSE)</f>
        <v>0</v>
      </c>
      <c r="AL103" s="49"/>
      <c r="AM103" s="49"/>
      <c r="AN103" s="49">
        <f>VLOOKUP(A103,'[3]Sheet1'!$A$6:$AA$349,16,FALSE)</f>
        <v>0</v>
      </c>
      <c r="AO103" s="49">
        <f>VLOOKUP(A103,'[3]Sheet1'!$A$6:$AA$349,17,FALSE)</f>
        <v>0</v>
      </c>
      <c r="AP103" s="35"/>
      <c r="AQ103" s="69"/>
      <c r="AR103" s="17"/>
      <c r="AS103" s="18"/>
      <c r="AT103" s="2">
        <f t="shared" si="7"/>
        <v>0</v>
      </c>
    </row>
    <row r="104" spans="1:46" s="2" customFormat="1" ht="19.5" customHeight="1">
      <c r="A104" s="35">
        <v>99</v>
      </c>
      <c r="B104" s="36" t="s">
        <v>162</v>
      </c>
      <c r="C104" s="35" t="s">
        <v>154</v>
      </c>
      <c r="D104" s="35">
        <f>VLOOKUP(A104,'[2]Sheet1'!$A$6:$AG$359,33,FALSE)</f>
        <v>30</v>
      </c>
      <c r="E104" s="35">
        <f>VLOOKUP(A104,'[5]Sheet1'!$A$5:$T$358,20,FALSE)</f>
        <v>20</v>
      </c>
      <c r="F104" s="35">
        <f>VLOOKUP(A104,'[4]Sheet1'!$A$5:$AD$358,30,FALSE)</f>
        <v>30</v>
      </c>
      <c r="G104" s="35">
        <f>VLOOKUP(A104,'[3]Sheet1'!$A$6:$AB$292,28,FALSE)</f>
        <v>10</v>
      </c>
      <c r="H104" s="37">
        <f>VLOOKUP(A104,'[1]Sheet1'!$A$5:$AW$358,49,FALSE)</f>
        <v>5.5</v>
      </c>
      <c r="I104" s="35">
        <f t="shared" si="8"/>
        <v>95.5</v>
      </c>
      <c r="J104" s="35">
        <f t="shared" si="9"/>
        <v>8</v>
      </c>
      <c r="K104" s="49">
        <f>VLOOKUP(A104,'[1]Sheet1'!$A$6:$D$294,4,FALSE)</f>
        <v>2</v>
      </c>
      <c r="L104" s="49">
        <f>VLOOKUP(A104,'[1]Sheet1'!$A$6:$AV$349,39,FALSE)</f>
        <v>0</v>
      </c>
      <c r="M104" s="49">
        <f>VLOOKUP(A104,'[1]Sheet1'!$A$6:$AV$349,7,FALSE)</f>
      </c>
      <c r="N104" s="49" t="str">
        <f>VLOOKUP(A104,'[1]Sheet1'!$A$6:$AV$349,10,FALSE)</f>
        <v>B</v>
      </c>
      <c r="O104" s="49">
        <f>VLOOKUP(A104,'[1]Sheet1'!$A$6:$AV$349,12,FALSE)</f>
        <v>1.5</v>
      </c>
      <c r="P104" s="49">
        <f>VLOOKUP(A104,'[1]Sheet1'!$A$6:$AV$349,13,FALSE)</f>
        <v>0</v>
      </c>
      <c r="Q104" s="49">
        <f>VLOOKUP(A104,'[1]Sheet1'!$A$6:$AV$349,14,FALSE)</f>
        <v>0</v>
      </c>
      <c r="R104" s="49">
        <f>VLOOKUP(A104,'[1]Sheet1'!$A$6:$AV$349,23,FALSE)</f>
        <v>0</v>
      </c>
      <c r="S104" s="49">
        <f>VLOOKUP(A104,'[1]Sheet1'!$A$6:$AV$349,24,FALSE)</f>
        <v>0</v>
      </c>
      <c r="T104" s="58">
        <f>VLOOKUP(A104,'[1]Sheet1'!$A$6:$AV$349,45,FALSE)</f>
        <v>4</v>
      </c>
      <c r="U104" s="58">
        <f>VLOOKUP(A104,'[1]Sheet1'!$A$6:$AV$349,46,FALSE)</f>
        <v>2</v>
      </c>
      <c r="V104" s="49">
        <f>VLOOKUP(A104,'[1]Sheet1'!$A$6:$AV$349,35,FALSE)</f>
        <v>0</v>
      </c>
      <c r="W104" s="49">
        <f>VLOOKUP(A104,'[1]Sheet1'!$A$6:$AV$349,36,FALSE)+VLOOKUP(A104,'[1]Sheet1'!$A$6:$AL$299,38,FALSE)</f>
        <v>0</v>
      </c>
      <c r="X104" s="49">
        <f>VLOOKUP(A104,'[1]Sheet1'!$A$6:$AH$294,33,FALSE)</f>
        <v>0</v>
      </c>
      <c r="Y104" s="49">
        <f>VLOOKUP(A104,'[1]Sheet1'!$A$6:$AH$294,34,FALSE)</f>
        <v>0</v>
      </c>
      <c r="Z104" s="49"/>
      <c r="AA104" s="49">
        <f>VLOOKUP(A104,'[1]Sheet1'!$A$6:$AV$349,43,FALSE)</f>
        <v>0</v>
      </c>
      <c r="AB104" s="49">
        <f>VLOOKUP(A104,'[1]Sheet1'!$A$6:$AV$349,44,FALSE)</f>
        <v>0</v>
      </c>
      <c r="AC104" s="35"/>
      <c r="AD104" s="49">
        <f>VLOOKUP(A104,'[2]Sheet1'!$A$6:$AF$350,31,FALSE)-AF104</f>
        <v>0</v>
      </c>
      <c r="AE104" s="49">
        <f>VLOOKUP(A104,'[2]Sheet1'!$A$6:$AF$350,32,FALSE)-AG104</f>
        <v>0</v>
      </c>
      <c r="AF104" s="49">
        <f>VLOOKUP(A104,'[2]Sheet1'!$A$6:$L$295,11,FALSE)</f>
        <v>0</v>
      </c>
      <c r="AG104" s="49">
        <f>VLOOKUP(A104,'[2]Sheet1'!$A$6:$L$295,12,FALSE)</f>
        <v>0</v>
      </c>
      <c r="AH104" s="49">
        <f>VLOOKUP(A104,'[5]Sheet1'!$A$6:$K$294,10,FALSE)</f>
        <v>0</v>
      </c>
      <c r="AI104" s="49">
        <f>VLOOKUP(A104,'[5]Sheet1'!$A$6:$K$294,11,FALSE)</f>
        <v>0</v>
      </c>
      <c r="AJ104" s="49">
        <f>VLOOKUP(A104,'[4]Sheet1'!$A$6:$I$294,8,FALSE)</f>
        <v>0</v>
      </c>
      <c r="AK104" s="49">
        <f>VLOOKUP(A104,'[4]Sheet1'!$A$6:$I$294,9,FALSE)</f>
        <v>0</v>
      </c>
      <c r="AL104" s="49"/>
      <c r="AM104" s="49"/>
      <c r="AN104" s="49">
        <f>VLOOKUP(A104,'[3]Sheet1'!$A$6:$AA$349,16,FALSE)</f>
        <v>0</v>
      </c>
      <c r="AO104" s="49">
        <f>VLOOKUP(A104,'[3]Sheet1'!$A$6:$AA$349,17,FALSE)</f>
        <v>0</v>
      </c>
      <c r="AP104" s="35"/>
      <c r="AQ104" s="69"/>
      <c r="AR104" s="17"/>
      <c r="AS104" s="18"/>
      <c r="AT104" s="2">
        <f t="shared" si="7"/>
        <v>0</v>
      </c>
    </row>
    <row r="105" spans="1:46" s="2" customFormat="1" ht="19.5" customHeight="1">
      <c r="A105" s="35">
        <v>100</v>
      </c>
      <c r="B105" s="36" t="s">
        <v>163</v>
      </c>
      <c r="C105" s="35" t="s">
        <v>154</v>
      </c>
      <c r="D105" s="35">
        <f>VLOOKUP(A105,'[2]Sheet1'!$A$6:$AG$359,33,FALSE)</f>
        <v>30</v>
      </c>
      <c r="E105" s="35">
        <f>VLOOKUP(A105,'[5]Sheet1'!$A$5:$T$358,20,FALSE)</f>
        <v>20</v>
      </c>
      <c r="F105" s="35">
        <f>VLOOKUP(A105,'[4]Sheet1'!$A$5:$AD$358,30,FALSE)</f>
        <v>30</v>
      </c>
      <c r="G105" s="35">
        <f>VLOOKUP(A105,'[3]Sheet1'!$A$6:$AB$292,28,FALSE)</f>
        <v>10</v>
      </c>
      <c r="H105" s="37">
        <f>VLOOKUP(A105,'[1]Sheet1'!$A$5:$AW$358,49,FALSE)</f>
        <v>7.8</v>
      </c>
      <c r="I105" s="35">
        <f t="shared" si="8"/>
        <v>97.8</v>
      </c>
      <c r="J105" s="35">
        <f t="shared" si="9"/>
        <v>2</v>
      </c>
      <c r="K105" s="49">
        <f>VLOOKUP(A105,'[1]Sheet1'!$A$6:$D$294,4,FALSE)</f>
        <v>2</v>
      </c>
      <c r="L105" s="49">
        <f>VLOOKUP(A105,'[1]Sheet1'!$A$6:$AV$349,39,FALSE)</f>
        <v>0</v>
      </c>
      <c r="M105" s="49">
        <f>VLOOKUP(A105,'[1]Sheet1'!$A$6:$AV$349,7,FALSE)</f>
      </c>
      <c r="N105" s="49" t="str">
        <f>VLOOKUP(A105,'[1]Sheet1'!$A$6:$AV$349,10,FALSE)</f>
        <v>A</v>
      </c>
      <c r="O105" s="49">
        <f>VLOOKUP(A105,'[1]Sheet1'!$A$6:$AV$349,12,FALSE)</f>
        <v>2.5</v>
      </c>
      <c r="P105" s="49">
        <f>VLOOKUP(A105,'[1]Sheet1'!$A$6:$AV$349,13,FALSE)</f>
        <v>0</v>
      </c>
      <c r="Q105" s="49">
        <f>VLOOKUP(A105,'[1]Sheet1'!$A$6:$AV$349,14,FALSE)</f>
        <v>0</v>
      </c>
      <c r="R105" s="49">
        <f>VLOOKUP(A105,'[1]Sheet1'!$A$6:$AV$349,23,FALSE)</f>
        <v>13</v>
      </c>
      <c r="S105" s="49">
        <f>VLOOKUP(A105,'[1]Sheet1'!$A$6:$AV$349,24,FALSE)</f>
        <v>1.3</v>
      </c>
      <c r="T105" s="58">
        <f>VLOOKUP(A105,'[1]Sheet1'!$A$6:$AV$349,45,FALSE)</f>
        <v>4</v>
      </c>
      <c r="U105" s="58">
        <f>VLOOKUP(A105,'[1]Sheet1'!$A$6:$AV$349,46,FALSE)</f>
        <v>2</v>
      </c>
      <c r="V105" s="49">
        <f>VLOOKUP(A105,'[1]Sheet1'!$A$6:$AV$349,35,FALSE)</f>
        <v>0</v>
      </c>
      <c r="W105" s="49">
        <f>VLOOKUP(A105,'[1]Sheet1'!$A$6:$AV$349,36,FALSE)+VLOOKUP(A105,'[1]Sheet1'!$A$6:$AL$299,38,FALSE)</f>
        <v>0</v>
      </c>
      <c r="X105" s="49">
        <f>VLOOKUP(A105,'[1]Sheet1'!$A$6:$AH$294,33,FALSE)</f>
        <v>0</v>
      </c>
      <c r="Y105" s="49">
        <f>VLOOKUP(A105,'[1]Sheet1'!$A$6:$AH$294,34,FALSE)</f>
        <v>0</v>
      </c>
      <c r="Z105" s="49"/>
      <c r="AA105" s="49">
        <f>VLOOKUP(A105,'[1]Sheet1'!$A$6:$AV$349,43,FALSE)</f>
        <v>0</v>
      </c>
      <c r="AB105" s="49">
        <f>VLOOKUP(A105,'[1]Sheet1'!$A$6:$AV$349,44,FALSE)</f>
        <v>0</v>
      </c>
      <c r="AC105" s="35"/>
      <c r="AD105" s="49">
        <f>VLOOKUP(A105,'[2]Sheet1'!$A$6:$AF$350,31,FALSE)-AF105</f>
        <v>0</v>
      </c>
      <c r="AE105" s="49">
        <f>VLOOKUP(A105,'[2]Sheet1'!$A$6:$AF$350,32,FALSE)-AG105</f>
        <v>0</v>
      </c>
      <c r="AF105" s="49">
        <f>VLOOKUP(A105,'[2]Sheet1'!$A$6:$L$295,11,FALSE)</f>
        <v>0</v>
      </c>
      <c r="AG105" s="49">
        <f>VLOOKUP(A105,'[2]Sheet1'!$A$6:$L$295,12,FALSE)</f>
        <v>0</v>
      </c>
      <c r="AH105" s="49">
        <f>VLOOKUP(A105,'[5]Sheet1'!$A$6:$K$294,10,FALSE)</f>
        <v>0</v>
      </c>
      <c r="AI105" s="49">
        <f>VLOOKUP(A105,'[5]Sheet1'!$A$6:$K$294,11,FALSE)</f>
        <v>0</v>
      </c>
      <c r="AJ105" s="49">
        <f>VLOOKUP(A105,'[4]Sheet1'!$A$6:$I$294,8,FALSE)</f>
        <v>0</v>
      </c>
      <c r="AK105" s="49">
        <f>VLOOKUP(A105,'[4]Sheet1'!$A$6:$I$294,9,FALSE)</f>
        <v>0</v>
      </c>
      <c r="AL105" s="49"/>
      <c r="AM105" s="49"/>
      <c r="AN105" s="49">
        <f>VLOOKUP(A105,'[3]Sheet1'!$A$6:$AA$349,16,FALSE)</f>
        <v>0</v>
      </c>
      <c r="AO105" s="49">
        <f>VLOOKUP(A105,'[3]Sheet1'!$A$6:$AA$349,17,FALSE)</f>
        <v>0</v>
      </c>
      <c r="AP105" s="35"/>
      <c r="AQ105" s="69"/>
      <c r="AR105" s="17"/>
      <c r="AS105" s="18"/>
      <c r="AT105" s="2">
        <f t="shared" si="7"/>
        <v>0</v>
      </c>
    </row>
    <row r="106" spans="1:46" s="2" customFormat="1" ht="19.5" customHeight="1">
      <c r="A106" s="35">
        <v>101</v>
      </c>
      <c r="B106" s="36" t="s">
        <v>164</v>
      </c>
      <c r="C106" s="35" t="s">
        <v>154</v>
      </c>
      <c r="D106" s="35">
        <f>VLOOKUP(A106,'[2]Sheet1'!$A$6:$AG$359,33,FALSE)</f>
        <v>30</v>
      </c>
      <c r="E106" s="35">
        <f>VLOOKUP(A106,'[5]Sheet1'!$A$5:$T$358,20,FALSE)</f>
        <v>20</v>
      </c>
      <c r="F106" s="35">
        <f>VLOOKUP(A106,'[4]Sheet1'!$A$5:$AD$358,30,FALSE)</f>
        <v>30</v>
      </c>
      <c r="G106" s="35">
        <f>VLOOKUP(A106,'[3]Sheet1'!$A$6:$AB$292,28,FALSE)</f>
        <v>10</v>
      </c>
      <c r="H106" s="37">
        <f>VLOOKUP(A106,'[1]Sheet1'!$A$5:$AW$358,49,FALSE)</f>
        <v>6.8</v>
      </c>
      <c r="I106" s="35">
        <f t="shared" si="8"/>
        <v>96.8</v>
      </c>
      <c r="J106" s="35">
        <f t="shared" si="9"/>
        <v>4</v>
      </c>
      <c r="K106" s="49">
        <f>VLOOKUP(A106,'[1]Sheet1'!$A$6:$D$294,4,FALSE)</f>
        <v>2</v>
      </c>
      <c r="L106" s="49">
        <f>VLOOKUP(A106,'[1]Sheet1'!$A$6:$AV$349,39,FALSE)</f>
        <v>0</v>
      </c>
      <c r="M106" s="49">
        <f>VLOOKUP(A106,'[1]Sheet1'!$A$6:$AV$349,7,FALSE)</f>
      </c>
      <c r="N106" s="49" t="str">
        <f>VLOOKUP(A106,'[1]Sheet1'!$A$6:$AV$349,10,FALSE)</f>
        <v>A</v>
      </c>
      <c r="O106" s="49">
        <f>VLOOKUP(A106,'[1]Sheet1'!$A$6:$AV$349,12,FALSE)</f>
        <v>2.5</v>
      </c>
      <c r="P106" s="49">
        <f>VLOOKUP(A106,'[1]Sheet1'!$A$6:$AV$349,13,FALSE)</f>
        <v>0</v>
      </c>
      <c r="Q106" s="49">
        <f>VLOOKUP(A106,'[1]Sheet1'!$A$6:$AV$349,14,FALSE)</f>
        <v>0</v>
      </c>
      <c r="R106" s="49">
        <f>VLOOKUP(A106,'[1]Sheet1'!$A$6:$AV$349,23,FALSE)</f>
        <v>3</v>
      </c>
      <c r="S106" s="49">
        <f>VLOOKUP(A106,'[1]Sheet1'!$A$6:$AV$349,24,FALSE)</f>
        <v>0.3</v>
      </c>
      <c r="T106" s="58">
        <f>VLOOKUP(A106,'[1]Sheet1'!$A$6:$AV$349,45,FALSE)</f>
        <v>4</v>
      </c>
      <c r="U106" s="58">
        <f>VLOOKUP(A106,'[1]Sheet1'!$A$6:$AV$349,46,FALSE)</f>
        <v>2</v>
      </c>
      <c r="V106" s="49">
        <f>VLOOKUP(A106,'[1]Sheet1'!$A$6:$AV$349,35,FALSE)</f>
        <v>0</v>
      </c>
      <c r="W106" s="49">
        <f>VLOOKUP(A106,'[1]Sheet1'!$A$6:$AV$349,36,FALSE)+VLOOKUP(A106,'[1]Sheet1'!$A$6:$AL$299,38,FALSE)</f>
        <v>0</v>
      </c>
      <c r="X106" s="49">
        <f>VLOOKUP(A106,'[1]Sheet1'!$A$6:$AH$294,33,FALSE)</f>
        <v>0</v>
      </c>
      <c r="Y106" s="49">
        <f>VLOOKUP(A106,'[1]Sheet1'!$A$6:$AH$294,34,FALSE)</f>
        <v>0</v>
      </c>
      <c r="Z106" s="49"/>
      <c r="AA106" s="49">
        <f>VLOOKUP(A106,'[1]Sheet1'!$A$6:$AV$349,43,FALSE)</f>
        <v>0</v>
      </c>
      <c r="AB106" s="49">
        <f>VLOOKUP(A106,'[1]Sheet1'!$A$6:$AV$349,44,FALSE)</f>
        <v>0</v>
      </c>
      <c r="AC106" s="35"/>
      <c r="AD106" s="49">
        <f>VLOOKUP(A106,'[2]Sheet1'!$A$6:$AF$350,31,FALSE)-AF106</f>
        <v>0</v>
      </c>
      <c r="AE106" s="49">
        <f>VLOOKUP(A106,'[2]Sheet1'!$A$6:$AF$350,32,FALSE)-AG106</f>
        <v>0</v>
      </c>
      <c r="AF106" s="49">
        <f>VLOOKUP(A106,'[2]Sheet1'!$A$6:$L$295,11,FALSE)</f>
        <v>0</v>
      </c>
      <c r="AG106" s="49">
        <f>VLOOKUP(A106,'[2]Sheet1'!$A$6:$L$295,12,FALSE)</f>
        <v>0</v>
      </c>
      <c r="AH106" s="49">
        <f>VLOOKUP(A106,'[5]Sheet1'!$A$6:$K$294,10,FALSE)</f>
        <v>0</v>
      </c>
      <c r="AI106" s="49">
        <f>VLOOKUP(A106,'[5]Sheet1'!$A$6:$K$294,11,FALSE)</f>
        <v>0</v>
      </c>
      <c r="AJ106" s="49">
        <f>VLOOKUP(A106,'[4]Sheet1'!$A$6:$I$294,8,FALSE)</f>
        <v>0</v>
      </c>
      <c r="AK106" s="49">
        <f>VLOOKUP(A106,'[4]Sheet1'!$A$6:$I$294,9,FALSE)</f>
        <v>0</v>
      </c>
      <c r="AL106" s="49"/>
      <c r="AM106" s="49"/>
      <c r="AN106" s="49">
        <f>VLOOKUP(A106,'[3]Sheet1'!$A$6:$AA$349,16,FALSE)</f>
        <v>0</v>
      </c>
      <c r="AO106" s="49">
        <f>VLOOKUP(A106,'[3]Sheet1'!$A$6:$AA$349,17,FALSE)</f>
        <v>0</v>
      </c>
      <c r="AP106" s="35"/>
      <c r="AQ106" s="69"/>
      <c r="AR106" s="17"/>
      <c r="AS106" s="18"/>
      <c r="AT106" s="2">
        <f t="shared" si="7"/>
        <v>0</v>
      </c>
    </row>
    <row r="107" spans="1:46" s="2" customFormat="1" ht="19.5" customHeight="1">
      <c r="A107" s="35">
        <v>102</v>
      </c>
      <c r="B107" s="36" t="s">
        <v>165</v>
      </c>
      <c r="C107" s="35" t="s">
        <v>166</v>
      </c>
      <c r="D107" s="35">
        <f>VLOOKUP(A107,'[2]Sheet1'!$A$6:$AG$359,33,FALSE)</f>
        <v>27</v>
      </c>
      <c r="E107" s="35">
        <f>VLOOKUP(A107,'[5]Sheet1'!$A$5:$T$358,20,FALSE)</f>
        <v>20</v>
      </c>
      <c r="F107" s="35">
        <f>VLOOKUP(A107,'[4]Sheet1'!$A$5:$AD$358,30,FALSE)</f>
        <v>30</v>
      </c>
      <c r="G107" s="35">
        <f>VLOOKUP(A107,'[3]Sheet1'!$A$6:$AB$292,28,FALSE)</f>
        <v>10</v>
      </c>
      <c r="H107" s="37">
        <f>VLOOKUP(A107,'[1]Sheet1'!$A$5:$AW$358,49,FALSE)</f>
        <v>4.5</v>
      </c>
      <c r="I107" s="35">
        <f t="shared" si="8"/>
        <v>91.5</v>
      </c>
      <c r="J107" s="35">
        <f>RANK(I107,$I$107:$I$126)</f>
        <v>9</v>
      </c>
      <c r="K107" s="49">
        <f>VLOOKUP(A107,'[1]Sheet1'!$A$6:$D$294,4,FALSE)</f>
        <v>0</v>
      </c>
      <c r="L107" s="49">
        <f>VLOOKUP(A107,'[1]Sheet1'!$A$6:$AV$349,39,FALSE)</f>
        <v>0</v>
      </c>
      <c r="M107" s="49" t="str">
        <f>VLOOKUP(A107,'[1]Sheet1'!$A$6:$AV$349,7,FALSE)</f>
        <v>A</v>
      </c>
      <c r="N107" s="49" t="str">
        <f>VLOOKUP(A107,'[1]Sheet1'!$A$6:$AV$349,10,FALSE)</f>
        <v>A</v>
      </c>
      <c r="O107" s="49">
        <f>VLOOKUP(A107,'[1]Sheet1'!$A$6:$AV$349,12,FALSE)</f>
        <v>4.5</v>
      </c>
      <c r="P107" s="49">
        <f>VLOOKUP(A107,'[1]Sheet1'!$A$6:$AV$349,13,FALSE)</f>
        <v>0</v>
      </c>
      <c r="Q107" s="49">
        <f>VLOOKUP(A107,'[1]Sheet1'!$A$6:$AV$349,14,FALSE)</f>
        <v>0</v>
      </c>
      <c r="R107" s="49">
        <f>VLOOKUP(A107,'[1]Sheet1'!$A$6:$AV$349,23,FALSE)</f>
        <v>0</v>
      </c>
      <c r="S107" s="49">
        <f>VLOOKUP(A107,'[1]Sheet1'!$A$6:$AV$349,24,FALSE)</f>
        <v>0</v>
      </c>
      <c r="T107" s="58">
        <f>VLOOKUP(A107,'[1]Sheet1'!$A$6:$AV$349,45,FALSE)</f>
        <v>0</v>
      </c>
      <c r="U107" s="58">
        <f>VLOOKUP(A107,'[1]Sheet1'!$A$6:$AV$349,46,FALSE)</f>
        <v>0</v>
      </c>
      <c r="V107" s="49">
        <f>VLOOKUP(A107,'[1]Sheet1'!$A$6:$AV$349,35,FALSE)</f>
        <v>0</v>
      </c>
      <c r="W107" s="49">
        <f>VLOOKUP(A107,'[1]Sheet1'!$A$6:$AV$349,36,FALSE)+VLOOKUP(A107,'[1]Sheet1'!$A$6:$AL$299,38,FALSE)</f>
        <v>0</v>
      </c>
      <c r="X107" s="49">
        <f>VLOOKUP(A107,'[1]Sheet1'!$A$6:$AH$294,33,FALSE)</f>
        <v>0</v>
      </c>
      <c r="Y107" s="49">
        <f>VLOOKUP(A107,'[1]Sheet1'!$A$6:$AH$294,34,FALSE)</f>
        <v>0</v>
      </c>
      <c r="Z107" s="49"/>
      <c r="AA107" s="49">
        <f>VLOOKUP(A107,'[1]Sheet1'!$A$6:$AV$349,43,FALSE)</f>
        <v>0</v>
      </c>
      <c r="AB107" s="49">
        <f>VLOOKUP(A107,'[1]Sheet1'!$A$6:$AV$349,44,FALSE)</f>
        <v>0</v>
      </c>
      <c r="AC107" s="35"/>
      <c r="AD107" s="49">
        <f>VLOOKUP(A107,'[2]Sheet1'!$A$6:$AF$350,31,FALSE)-AF107</f>
        <v>1</v>
      </c>
      <c r="AE107" s="49">
        <f>VLOOKUP(A107,'[2]Sheet1'!$A$6:$AF$350,32,FALSE)-AG107</f>
        <v>3</v>
      </c>
      <c r="AF107" s="49">
        <f>VLOOKUP(A107,'[2]Sheet1'!$A$6:$L$295,11,FALSE)</f>
        <v>0</v>
      </c>
      <c r="AG107" s="49">
        <f>VLOOKUP(A107,'[2]Sheet1'!$A$6:$L$295,12,FALSE)</f>
        <v>0</v>
      </c>
      <c r="AH107" s="49">
        <f>VLOOKUP(A107,'[5]Sheet1'!$A$6:$K$294,10,FALSE)</f>
        <v>0</v>
      </c>
      <c r="AI107" s="49">
        <f>VLOOKUP(A107,'[5]Sheet1'!$A$6:$K$294,11,FALSE)</f>
        <v>0</v>
      </c>
      <c r="AJ107" s="49">
        <f>VLOOKUP(A107,'[4]Sheet1'!$A$6:$I$294,8,FALSE)</f>
        <v>0</v>
      </c>
      <c r="AK107" s="49">
        <f>VLOOKUP(A107,'[4]Sheet1'!$A$6:$I$294,9,FALSE)</f>
        <v>0</v>
      </c>
      <c r="AL107" s="49"/>
      <c r="AM107" s="49"/>
      <c r="AN107" s="49">
        <f>VLOOKUP(A107,'[3]Sheet1'!$A$6:$AA$349,16,FALSE)</f>
        <v>0</v>
      </c>
      <c r="AO107" s="49">
        <f>VLOOKUP(A107,'[3]Sheet1'!$A$6:$AA$349,17,FALSE)</f>
        <v>0</v>
      </c>
      <c r="AP107" s="35"/>
      <c r="AQ107" s="69"/>
      <c r="AR107" s="17"/>
      <c r="AS107" s="18"/>
      <c r="AT107" s="2">
        <f t="shared" si="7"/>
        <v>0</v>
      </c>
    </row>
    <row r="108" spans="1:46" s="2" customFormat="1" ht="19.5" customHeight="1">
      <c r="A108" s="35">
        <v>103</v>
      </c>
      <c r="B108" s="36" t="s">
        <v>167</v>
      </c>
      <c r="C108" s="35" t="s">
        <v>166</v>
      </c>
      <c r="D108" s="35">
        <f>VLOOKUP(A108,'[2]Sheet1'!$A$6:$AG$359,33,FALSE)</f>
        <v>30</v>
      </c>
      <c r="E108" s="35">
        <f>VLOOKUP(A108,'[5]Sheet1'!$A$5:$T$358,20,FALSE)</f>
        <v>20</v>
      </c>
      <c r="F108" s="35">
        <f>VLOOKUP(A108,'[4]Sheet1'!$A$5:$AD$358,30,FALSE)</f>
        <v>30</v>
      </c>
      <c r="G108" s="35">
        <f>VLOOKUP(A108,'[3]Sheet1'!$A$6:$AB$292,28,FALSE)</f>
        <v>10</v>
      </c>
      <c r="H108" s="37">
        <f>VLOOKUP(A108,'[1]Sheet1'!$A$5:$AW$358,49,FALSE)</f>
        <v>3.5</v>
      </c>
      <c r="I108" s="35">
        <f t="shared" si="8"/>
        <v>93.5</v>
      </c>
      <c r="J108" s="35">
        <f aca="true" t="shared" si="10" ref="J108:J126">RANK(I108,$I$107:$I$126)</f>
        <v>4</v>
      </c>
      <c r="K108" s="49">
        <f>VLOOKUP(A108,'[1]Sheet1'!$A$6:$D$294,4,FALSE)</f>
        <v>0</v>
      </c>
      <c r="L108" s="49">
        <f>VLOOKUP(A108,'[1]Sheet1'!$A$6:$AV$349,39,FALSE)</f>
        <v>0</v>
      </c>
      <c r="M108" s="49" t="str">
        <f>VLOOKUP(A108,'[1]Sheet1'!$A$6:$AV$349,7,FALSE)</f>
        <v>A</v>
      </c>
      <c r="N108" s="49" t="str">
        <f>VLOOKUP(A108,'[1]Sheet1'!$A$6:$AV$349,10,FALSE)</f>
        <v>B</v>
      </c>
      <c r="O108" s="49">
        <f>VLOOKUP(A108,'[1]Sheet1'!$A$6:$AV$349,12,FALSE)</f>
        <v>3.5</v>
      </c>
      <c r="P108" s="49">
        <f>VLOOKUP(A108,'[1]Sheet1'!$A$6:$AV$349,13,FALSE)</f>
        <v>0</v>
      </c>
      <c r="Q108" s="49">
        <f>VLOOKUP(A108,'[1]Sheet1'!$A$6:$AV$349,14,FALSE)</f>
        <v>0</v>
      </c>
      <c r="R108" s="49">
        <f>VLOOKUP(A108,'[1]Sheet1'!$A$6:$AV$349,23,FALSE)</f>
        <v>0</v>
      </c>
      <c r="S108" s="49">
        <f>VLOOKUP(A108,'[1]Sheet1'!$A$6:$AV$349,24,FALSE)</f>
        <v>0</v>
      </c>
      <c r="T108" s="58">
        <f>VLOOKUP(A108,'[1]Sheet1'!$A$6:$AV$349,45,FALSE)</f>
        <v>0</v>
      </c>
      <c r="U108" s="58">
        <f>VLOOKUP(A108,'[1]Sheet1'!$A$6:$AV$349,46,FALSE)</f>
        <v>0</v>
      </c>
      <c r="V108" s="49">
        <f>VLOOKUP(A108,'[1]Sheet1'!$A$6:$AV$349,35,FALSE)</f>
        <v>0</v>
      </c>
      <c r="W108" s="49">
        <f>VLOOKUP(A108,'[1]Sheet1'!$A$6:$AV$349,36,FALSE)+VLOOKUP(A108,'[1]Sheet1'!$A$6:$AL$299,38,FALSE)</f>
        <v>0</v>
      </c>
      <c r="X108" s="49">
        <f>VLOOKUP(A108,'[1]Sheet1'!$A$6:$AH$294,33,FALSE)</f>
        <v>0</v>
      </c>
      <c r="Y108" s="49">
        <f>VLOOKUP(A108,'[1]Sheet1'!$A$6:$AH$294,34,FALSE)</f>
        <v>0</v>
      </c>
      <c r="Z108" s="49"/>
      <c r="AA108" s="49">
        <f>VLOOKUP(A108,'[1]Sheet1'!$A$6:$AV$349,43,FALSE)</f>
        <v>0</v>
      </c>
      <c r="AB108" s="49">
        <f>VLOOKUP(A108,'[1]Sheet1'!$A$6:$AV$349,44,FALSE)</f>
        <v>0</v>
      </c>
      <c r="AC108" s="35"/>
      <c r="AD108" s="49">
        <f>VLOOKUP(A108,'[2]Sheet1'!$A$6:$AF$350,31,FALSE)-AF108</f>
        <v>0</v>
      </c>
      <c r="AE108" s="49">
        <f>VLOOKUP(A108,'[2]Sheet1'!$A$6:$AF$350,32,FALSE)-AG108</f>
        <v>0</v>
      </c>
      <c r="AF108" s="49">
        <f>VLOOKUP(A108,'[2]Sheet1'!$A$6:$L$295,11,FALSE)</f>
        <v>0</v>
      </c>
      <c r="AG108" s="49">
        <f>VLOOKUP(A108,'[2]Sheet1'!$A$6:$L$295,12,FALSE)</f>
        <v>0</v>
      </c>
      <c r="AH108" s="49">
        <f>VLOOKUP(A108,'[5]Sheet1'!$A$6:$K$294,10,FALSE)</f>
        <v>0</v>
      </c>
      <c r="AI108" s="49">
        <f>VLOOKUP(A108,'[5]Sheet1'!$A$6:$K$294,11,FALSE)</f>
        <v>0</v>
      </c>
      <c r="AJ108" s="49">
        <f>VLOOKUP(A108,'[4]Sheet1'!$A$6:$I$294,8,FALSE)</f>
        <v>0</v>
      </c>
      <c r="AK108" s="49">
        <f>VLOOKUP(A108,'[4]Sheet1'!$A$6:$I$294,9,FALSE)</f>
        <v>0</v>
      </c>
      <c r="AL108" s="49"/>
      <c r="AM108" s="49"/>
      <c r="AN108" s="49">
        <f>VLOOKUP(A108,'[3]Sheet1'!$A$6:$AA$349,16,FALSE)</f>
        <v>0</v>
      </c>
      <c r="AO108" s="49">
        <f>VLOOKUP(A108,'[3]Sheet1'!$A$6:$AA$349,17,FALSE)</f>
        <v>0</v>
      </c>
      <c r="AP108" s="35"/>
      <c r="AQ108" s="69"/>
      <c r="AR108" s="17"/>
      <c r="AS108" s="18"/>
      <c r="AT108" s="2">
        <f t="shared" si="7"/>
        <v>0</v>
      </c>
    </row>
    <row r="109" spans="1:46" s="2" customFormat="1" ht="19.5" customHeight="1">
      <c r="A109" s="35">
        <v>104</v>
      </c>
      <c r="B109" s="36" t="s">
        <v>168</v>
      </c>
      <c r="C109" s="35" t="s">
        <v>166</v>
      </c>
      <c r="D109" s="35">
        <f>VLOOKUP(A109,'[2]Sheet1'!$A$6:$AG$359,33,FALSE)</f>
        <v>30</v>
      </c>
      <c r="E109" s="35">
        <f>VLOOKUP(A109,'[5]Sheet1'!$A$5:$T$358,20,FALSE)</f>
        <v>20</v>
      </c>
      <c r="F109" s="35">
        <f>VLOOKUP(A109,'[4]Sheet1'!$A$5:$AD$358,30,FALSE)</f>
        <v>30</v>
      </c>
      <c r="G109" s="35">
        <f>VLOOKUP(A109,'[3]Sheet1'!$A$6:$AB$292,28,FALSE)</f>
        <v>10</v>
      </c>
      <c r="H109" s="37">
        <f>VLOOKUP(A109,'[1]Sheet1'!$A$5:$AW$358,49,FALSE)</f>
        <v>2.5</v>
      </c>
      <c r="I109" s="35">
        <f t="shared" si="8"/>
        <v>92.5</v>
      </c>
      <c r="J109" s="35">
        <f t="shared" si="10"/>
        <v>7</v>
      </c>
      <c r="K109" s="49">
        <f>VLOOKUP(A109,'[1]Sheet1'!$A$6:$D$294,4,FALSE)</f>
        <v>0</v>
      </c>
      <c r="L109" s="49">
        <f>VLOOKUP(A109,'[1]Sheet1'!$A$6:$AV$349,39,FALSE)</f>
        <v>0</v>
      </c>
      <c r="M109" s="49">
        <f>VLOOKUP(A109,'[1]Sheet1'!$A$6:$AV$349,7,FALSE)</f>
      </c>
      <c r="N109" s="49" t="str">
        <f>VLOOKUP(A109,'[1]Sheet1'!$A$6:$AV$349,10,FALSE)</f>
        <v>A</v>
      </c>
      <c r="O109" s="49">
        <f>VLOOKUP(A109,'[1]Sheet1'!$A$6:$AV$349,12,FALSE)</f>
        <v>2.5</v>
      </c>
      <c r="P109" s="49">
        <f>VLOOKUP(A109,'[1]Sheet1'!$A$6:$AV$349,13,FALSE)</f>
        <v>0</v>
      </c>
      <c r="Q109" s="49">
        <f>VLOOKUP(A109,'[1]Sheet1'!$A$6:$AV$349,14,FALSE)</f>
        <v>0</v>
      </c>
      <c r="R109" s="49">
        <f>VLOOKUP(A109,'[1]Sheet1'!$A$6:$AV$349,23,FALSE)</f>
        <v>0</v>
      </c>
      <c r="S109" s="49">
        <f>VLOOKUP(A109,'[1]Sheet1'!$A$6:$AV$349,24,FALSE)</f>
        <v>0</v>
      </c>
      <c r="T109" s="58">
        <f>VLOOKUP(A109,'[1]Sheet1'!$A$6:$AV$349,45,FALSE)</f>
        <v>0</v>
      </c>
      <c r="U109" s="58">
        <f>VLOOKUP(A109,'[1]Sheet1'!$A$6:$AV$349,46,FALSE)</f>
        <v>0</v>
      </c>
      <c r="V109" s="49">
        <f>VLOOKUP(A109,'[1]Sheet1'!$A$6:$AV$349,35,FALSE)</f>
        <v>0</v>
      </c>
      <c r="W109" s="49">
        <f>VLOOKUP(A109,'[1]Sheet1'!$A$6:$AV$349,36,FALSE)+VLOOKUP(A109,'[1]Sheet1'!$A$6:$AL$299,38,FALSE)</f>
        <v>0</v>
      </c>
      <c r="X109" s="49">
        <f>VLOOKUP(A109,'[1]Sheet1'!$A$6:$AH$294,33,FALSE)</f>
        <v>0</v>
      </c>
      <c r="Y109" s="49">
        <f>VLOOKUP(A109,'[1]Sheet1'!$A$6:$AH$294,34,FALSE)</f>
        <v>0</v>
      </c>
      <c r="Z109" s="49"/>
      <c r="AA109" s="49">
        <f>VLOOKUP(A109,'[1]Sheet1'!$A$6:$AV$349,43,FALSE)</f>
        <v>0</v>
      </c>
      <c r="AB109" s="49">
        <f>VLOOKUP(A109,'[1]Sheet1'!$A$6:$AV$349,44,FALSE)</f>
        <v>0</v>
      </c>
      <c r="AC109" s="35"/>
      <c r="AD109" s="49">
        <f>VLOOKUP(A109,'[2]Sheet1'!$A$6:$AF$350,31,FALSE)-AF109</f>
        <v>0</v>
      </c>
      <c r="AE109" s="49">
        <f>VLOOKUP(A109,'[2]Sheet1'!$A$6:$AF$350,32,FALSE)-AG109</f>
        <v>0</v>
      </c>
      <c r="AF109" s="49">
        <f>VLOOKUP(A109,'[2]Sheet1'!$A$6:$L$295,11,FALSE)</f>
        <v>0</v>
      </c>
      <c r="AG109" s="49">
        <f>VLOOKUP(A109,'[2]Sheet1'!$A$6:$L$295,12,FALSE)</f>
        <v>0</v>
      </c>
      <c r="AH109" s="49">
        <f>VLOOKUP(A109,'[5]Sheet1'!$A$6:$K$294,10,FALSE)</f>
        <v>0</v>
      </c>
      <c r="AI109" s="49">
        <f>VLOOKUP(A109,'[5]Sheet1'!$A$6:$K$294,11,FALSE)</f>
        <v>0</v>
      </c>
      <c r="AJ109" s="49">
        <f>VLOOKUP(A109,'[4]Sheet1'!$A$6:$I$294,8,FALSE)</f>
        <v>0</v>
      </c>
      <c r="AK109" s="49">
        <f>VLOOKUP(A109,'[4]Sheet1'!$A$6:$I$294,9,FALSE)</f>
        <v>0</v>
      </c>
      <c r="AL109" s="49"/>
      <c r="AM109" s="49"/>
      <c r="AN109" s="49">
        <f>VLOOKUP(A109,'[3]Sheet1'!$A$6:$AA$349,16,FALSE)</f>
        <v>0</v>
      </c>
      <c r="AO109" s="49">
        <f>VLOOKUP(A109,'[3]Sheet1'!$A$6:$AA$349,17,FALSE)</f>
        <v>0</v>
      </c>
      <c r="AP109" s="35"/>
      <c r="AQ109" s="69"/>
      <c r="AR109" s="17"/>
      <c r="AS109" s="18"/>
      <c r="AT109" s="2">
        <f t="shared" si="7"/>
        <v>0</v>
      </c>
    </row>
    <row r="110" spans="1:46" s="2" customFormat="1" ht="19.5" customHeight="1">
      <c r="A110" s="35">
        <v>105</v>
      </c>
      <c r="B110" s="36" t="s">
        <v>169</v>
      </c>
      <c r="C110" s="35" t="s">
        <v>166</v>
      </c>
      <c r="D110" s="35">
        <f>VLOOKUP(A110,'[2]Sheet1'!$A$6:$AG$359,33,FALSE)</f>
        <v>27</v>
      </c>
      <c r="E110" s="35">
        <f>VLOOKUP(A110,'[5]Sheet1'!$A$5:$T$358,20,FALSE)</f>
        <v>20</v>
      </c>
      <c r="F110" s="35">
        <f>VLOOKUP(A110,'[4]Sheet1'!$A$5:$AD$358,30,FALSE)</f>
        <v>30</v>
      </c>
      <c r="G110" s="35">
        <f>VLOOKUP(A110,'[3]Sheet1'!$A$6:$AB$292,28,FALSE)</f>
        <v>10</v>
      </c>
      <c r="H110" s="37">
        <f>VLOOKUP(A110,'[1]Sheet1'!$A$5:$AW$358,49,FALSE)</f>
        <v>4.5</v>
      </c>
      <c r="I110" s="35">
        <f t="shared" si="8"/>
        <v>91.5</v>
      </c>
      <c r="J110" s="35">
        <f t="shared" si="10"/>
        <v>9</v>
      </c>
      <c r="K110" s="49">
        <f>VLOOKUP(A110,'[1]Sheet1'!$A$6:$D$294,4,FALSE)</f>
        <v>0</v>
      </c>
      <c r="L110" s="49">
        <f>VLOOKUP(A110,'[1]Sheet1'!$A$6:$AV$349,39,FALSE)</f>
        <v>0</v>
      </c>
      <c r="M110" s="49" t="str">
        <f>VLOOKUP(A110,'[1]Sheet1'!$A$6:$AV$349,7,FALSE)</f>
        <v>A</v>
      </c>
      <c r="N110" s="49" t="str">
        <f>VLOOKUP(A110,'[1]Sheet1'!$A$6:$AV$349,10,FALSE)</f>
        <v>A</v>
      </c>
      <c r="O110" s="49">
        <f>VLOOKUP(A110,'[1]Sheet1'!$A$6:$AV$349,12,FALSE)</f>
        <v>4.5</v>
      </c>
      <c r="P110" s="49">
        <f>VLOOKUP(A110,'[1]Sheet1'!$A$6:$AV$349,13,FALSE)</f>
        <v>0</v>
      </c>
      <c r="Q110" s="49">
        <f>VLOOKUP(A110,'[1]Sheet1'!$A$6:$AV$349,14,FALSE)</f>
        <v>0</v>
      </c>
      <c r="R110" s="49">
        <f>VLOOKUP(A110,'[1]Sheet1'!$A$6:$AV$349,23,FALSE)</f>
        <v>0</v>
      </c>
      <c r="S110" s="49">
        <f>VLOOKUP(A110,'[1]Sheet1'!$A$6:$AV$349,24,FALSE)</f>
        <v>0</v>
      </c>
      <c r="T110" s="58">
        <f>VLOOKUP(A110,'[1]Sheet1'!$A$6:$AV$349,45,FALSE)</f>
        <v>0</v>
      </c>
      <c r="U110" s="58">
        <f>VLOOKUP(A110,'[1]Sheet1'!$A$6:$AV$349,46,FALSE)</f>
        <v>0</v>
      </c>
      <c r="V110" s="49">
        <f>VLOOKUP(A110,'[1]Sheet1'!$A$6:$AV$349,35,FALSE)</f>
        <v>0</v>
      </c>
      <c r="W110" s="49">
        <f>VLOOKUP(A110,'[1]Sheet1'!$A$6:$AV$349,36,FALSE)+VLOOKUP(A110,'[1]Sheet1'!$A$6:$AL$299,38,FALSE)</f>
        <v>0</v>
      </c>
      <c r="X110" s="49">
        <f>VLOOKUP(A110,'[1]Sheet1'!$A$6:$AH$294,33,FALSE)</f>
        <v>0</v>
      </c>
      <c r="Y110" s="49">
        <f>VLOOKUP(A110,'[1]Sheet1'!$A$6:$AH$294,34,FALSE)</f>
        <v>0</v>
      </c>
      <c r="Z110" s="49"/>
      <c r="AA110" s="49">
        <f>VLOOKUP(A110,'[1]Sheet1'!$A$6:$AV$349,43,FALSE)</f>
        <v>0</v>
      </c>
      <c r="AB110" s="49">
        <f>VLOOKUP(A110,'[1]Sheet1'!$A$6:$AV$349,44,FALSE)</f>
        <v>0</v>
      </c>
      <c r="AC110" s="35"/>
      <c r="AD110" s="49">
        <f>VLOOKUP(A110,'[2]Sheet1'!$A$6:$AF$350,31,FALSE)-AF110</f>
        <v>1</v>
      </c>
      <c r="AE110" s="49">
        <f>VLOOKUP(A110,'[2]Sheet1'!$A$6:$AF$350,32,FALSE)-AG110</f>
        <v>3</v>
      </c>
      <c r="AF110" s="49">
        <f>VLOOKUP(A110,'[2]Sheet1'!$A$6:$L$295,11,FALSE)</f>
        <v>0</v>
      </c>
      <c r="AG110" s="49">
        <f>VLOOKUP(A110,'[2]Sheet1'!$A$6:$L$295,12,FALSE)</f>
        <v>0</v>
      </c>
      <c r="AH110" s="49">
        <f>VLOOKUP(A110,'[5]Sheet1'!$A$6:$K$294,10,FALSE)</f>
        <v>0</v>
      </c>
      <c r="AI110" s="49">
        <f>VLOOKUP(A110,'[5]Sheet1'!$A$6:$K$294,11,FALSE)</f>
        <v>0</v>
      </c>
      <c r="AJ110" s="49">
        <f>VLOOKUP(A110,'[4]Sheet1'!$A$6:$I$294,8,FALSE)</f>
        <v>0</v>
      </c>
      <c r="AK110" s="49">
        <f>VLOOKUP(A110,'[4]Sheet1'!$A$6:$I$294,9,FALSE)</f>
        <v>0</v>
      </c>
      <c r="AL110" s="49"/>
      <c r="AM110" s="49"/>
      <c r="AN110" s="49">
        <f>VLOOKUP(A110,'[3]Sheet1'!$A$6:$AA$349,16,FALSE)</f>
        <v>0</v>
      </c>
      <c r="AO110" s="49">
        <f>VLOOKUP(A110,'[3]Sheet1'!$A$6:$AA$349,17,FALSE)</f>
        <v>0</v>
      </c>
      <c r="AP110" s="35"/>
      <c r="AQ110" s="69"/>
      <c r="AR110" s="17"/>
      <c r="AS110" s="18"/>
      <c r="AT110" s="2">
        <f t="shared" si="7"/>
        <v>0</v>
      </c>
    </row>
    <row r="111" spans="1:46" s="2" customFormat="1" ht="19.5" customHeight="1">
      <c r="A111" s="35">
        <v>106</v>
      </c>
      <c r="B111" s="36" t="s">
        <v>170</v>
      </c>
      <c r="C111" s="35" t="s">
        <v>166</v>
      </c>
      <c r="D111" s="35">
        <f>VLOOKUP(A111,'[2]Sheet1'!$A$6:$AG$359,33,FALSE)</f>
        <v>30</v>
      </c>
      <c r="E111" s="35">
        <f>VLOOKUP(A111,'[5]Sheet1'!$A$5:$T$358,20,FALSE)</f>
        <v>20</v>
      </c>
      <c r="F111" s="35">
        <f>VLOOKUP(A111,'[4]Sheet1'!$A$5:$AD$358,30,FALSE)</f>
        <v>30</v>
      </c>
      <c r="G111" s="35">
        <f>VLOOKUP(A111,'[3]Sheet1'!$A$6:$AB$292,28,FALSE)</f>
        <v>10</v>
      </c>
      <c r="H111" s="37">
        <f>VLOOKUP(A111,'[1]Sheet1'!$A$5:$AW$358,49,FALSE)</f>
        <v>2.5</v>
      </c>
      <c r="I111" s="35">
        <f t="shared" si="8"/>
        <v>92.5</v>
      </c>
      <c r="J111" s="35">
        <f t="shared" si="10"/>
        <v>7</v>
      </c>
      <c r="K111" s="49">
        <f>VLOOKUP(A111,'[1]Sheet1'!$A$6:$D$294,4,FALSE)</f>
        <v>0</v>
      </c>
      <c r="L111" s="49">
        <f>VLOOKUP(A111,'[1]Sheet1'!$A$6:$AV$349,39,FALSE)</f>
        <v>0</v>
      </c>
      <c r="M111" s="49">
        <f>VLOOKUP(A111,'[1]Sheet1'!$A$6:$AV$349,7,FALSE)</f>
      </c>
      <c r="N111" s="49" t="str">
        <f>VLOOKUP(A111,'[1]Sheet1'!$A$6:$AV$349,10,FALSE)</f>
        <v>A</v>
      </c>
      <c r="O111" s="49">
        <f>VLOOKUP(A111,'[1]Sheet1'!$A$6:$AV$349,12,FALSE)</f>
        <v>2.5</v>
      </c>
      <c r="P111" s="49">
        <f>VLOOKUP(A111,'[1]Sheet1'!$A$6:$AV$349,13,FALSE)</f>
        <v>0</v>
      </c>
      <c r="Q111" s="49">
        <f>VLOOKUP(A111,'[1]Sheet1'!$A$6:$AV$349,14,FALSE)</f>
        <v>0</v>
      </c>
      <c r="R111" s="49">
        <f>VLOOKUP(A111,'[1]Sheet1'!$A$6:$AV$349,23,FALSE)</f>
        <v>0</v>
      </c>
      <c r="S111" s="49">
        <f>VLOOKUP(A111,'[1]Sheet1'!$A$6:$AV$349,24,FALSE)</f>
        <v>0</v>
      </c>
      <c r="T111" s="58">
        <f>VLOOKUP(A111,'[1]Sheet1'!$A$6:$AV$349,45,FALSE)</f>
        <v>0</v>
      </c>
      <c r="U111" s="58">
        <f>VLOOKUP(A111,'[1]Sheet1'!$A$6:$AV$349,46,FALSE)</f>
        <v>0</v>
      </c>
      <c r="V111" s="49">
        <f>VLOOKUP(A111,'[1]Sheet1'!$A$6:$AV$349,35,FALSE)</f>
        <v>0</v>
      </c>
      <c r="W111" s="49">
        <f>VLOOKUP(A111,'[1]Sheet1'!$A$6:$AV$349,36,FALSE)+VLOOKUP(A111,'[1]Sheet1'!$A$6:$AL$299,38,FALSE)</f>
        <v>0</v>
      </c>
      <c r="X111" s="49">
        <f>VLOOKUP(A111,'[1]Sheet1'!$A$6:$AH$294,33,FALSE)</f>
        <v>0</v>
      </c>
      <c r="Y111" s="49">
        <f>VLOOKUP(A111,'[1]Sheet1'!$A$6:$AH$294,34,FALSE)</f>
        <v>0</v>
      </c>
      <c r="Z111" s="49"/>
      <c r="AA111" s="49">
        <f>VLOOKUP(A111,'[1]Sheet1'!$A$6:$AV$349,43,FALSE)</f>
        <v>0</v>
      </c>
      <c r="AB111" s="49">
        <f>VLOOKUP(A111,'[1]Sheet1'!$A$6:$AV$349,44,FALSE)</f>
        <v>0</v>
      </c>
      <c r="AC111" s="35"/>
      <c r="AD111" s="49">
        <f>VLOOKUP(A111,'[2]Sheet1'!$A$6:$AF$350,31,FALSE)-AF111</f>
        <v>0</v>
      </c>
      <c r="AE111" s="49">
        <f>VLOOKUP(A111,'[2]Sheet1'!$A$6:$AF$350,32,FALSE)-AG111</f>
        <v>0</v>
      </c>
      <c r="AF111" s="49">
        <f>VLOOKUP(A111,'[2]Sheet1'!$A$6:$L$295,11,FALSE)</f>
        <v>0</v>
      </c>
      <c r="AG111" s="49">
        <f>VLOOKUP(A111,'[2]Sheet1'!$A$6:$L$295,12,FALSE)</f>
        <v>0</v>
      </c>
      <c r="AH111" s="49">
        <f>VLOOKUP(A111,'[5]Sheet1'!$A$6:$K$294,10,FALSE)</f>
        <v>0</v>
      </c>
      <c r="AI111" s="49">
        <f>VLOOKUP(A111,'[5]Sheet1'!$A$6:$K$294,11,FALSE)</f>
        <v>0</v>
      </c>
      <c r="AJ111" s="49">
        <f>VLOOKUP(A111,'[4]Sheet1'!$A$6:$I$294,8,FALSE)</f>
        <v>0</v>
      </c>
      <c r="AK111" s="49">
        <f>VLOOKUP(A111,'[4]Sheet1'!$A$6:$I$294,9,FALSE)</f>
        <v>0</v>
      </c>
      <c r="AL111" s="49"/>
      <c r="AM111" s="49"/>
      <c r="AN111" s="49">
        <f>VLOOKUP(A111,'[3]Sheet1'!$A$6:$AA$349,16,FALSE)</f>
        <v>0</v>
      </c>
      <c r="AO111" s="49">
        <f>VLOOKUP(A111,'[3]Sheet1'!$A$6:$AA$349,17,FALSE)</f>
        <v>0</v>
      </c>
      <c r="AP111" s="35"/>
      <c r="AQ111" s="69"/>
      <c r="AR111" s="17"/>
      <c r="AS111" s="18"/>
      <c r="AT111" s="2">
        <f t="shared" si="7"/>
        <v>0</v>
      </c>
    </row>
    <row r="112" spans="1:46" s="2" customFormat="1" ht="19.5" customHeight="1">
      <c r="A112" s="35">
        <v>107</v>
      </c>
      <c r="B112" s="36" t="s">
        <v>171</v>
      </c>
      <c r="C112" s="35" t="s">
        <v>166</v>
      </c>
      <c r="D112" s="35">
        <f>VLOOKUP(A112,'[2]Sheet1'!$A$6:$AG$359,33,FALSE)</f>
        <v>26.5</v>
      </c>
      <c r="E112" s="35">
        <f>VLOOKUP(A112,'[5]Sheet1'!$A$5:$T$358,20,FALSE)</f>
        <v>20</v>
      </c>
      <c r="F112" s="35">
        <f>VLOOKUP(A112,'[4]Sheet1'!$A$5:$AD$358,30,FALSE)</f>
        <v>30</v>
      </c>
      <c r="G112" s="35">
        <f>VLOOKUP(A112,'[3]Sheet1'!$A$6:$AB$292,28,FALSE)</f>
        <v>10</v>
      </c>
      <c r="H112" s="37">
        <f>VLOOKUP(A112,'[1]Sheet1'!$A$5:$AW$358,49,FALSE)</f>
        <v>6.7</v>
      </c>
      <c r="I112" s="35">
        <f t="shared" si="8"/>
        <v>93.2</v>
      </c>
      <c r="J112" s="35">
        <f t="shared" si="10"/>
        <v>5</v>
      </c>
      <c r="K112" s="49">
        <f>VLOOKUP(A112,'[1]Sheet1'!$A$6:$D$294,4,FALSE)</f>
        <v>2</v>
      </c>
      <c r="L112" s="49">
        <f>VLOOKUP(A112,'[1]Sheet1'!$A$6:$AV$349,39,FALSE)</f>
        <v>0</v>
      </c>
      <c r="M112" s="49" t="str">
        <f>VLOOKUP(A112,'[1]Sheet1'!$A$6:$AV$349,7,FALSE)</f>
        <v>A</v>
      </c>
      <c r="N112" s="49" t="str">
        <f>VLOOKUP(A112,'[1]Sheet1'!$A$6:$AV$349,10,FALSE)</f>
        <v>B</v>
      </c>
      <c r="O112" s="49">
        <f>VLOOKUP(A112,'[1]Sheet1'!$A$6:$AV$349,12,FALSE)</f>
        <v>3.5</v>
      </c>
      <c r="P112" s="49">
        <f>VLOOKUP(A112,'[1]Sheet1'!$A$6:$AV$349,13,FALSE)</f>
        <v>0</v>
      </c>
      <c r="Q112" s="49">
        <f>VLOOKUP(A112,'[1]Sheet1'!$A$6:$AV$349,14,FALSE)</f>
        <v>0</v>
      </c>
      <c r="R112" s="49">
        <f>VLOOKUP(A112,'[1]Sheet1'!$A$6:$AV$349,23,FALSE)</f>
        <v>2</v>
      </c>
      <c r="S112" s="49">
        <f>VLOOKUP(A112,'[1]Sheet1'!$A$6:$AV$349,24,FALSE)</f>
        <v>0.2</v>
      </c>
      <c r="T112" s="58">
        <f>VLOOKUP(A112,'[1]Sheet1'!$A$6:$AV$349,45,FALSE)</f>
        <v>2</v>
      </c>
      <c r="U112" s="58">
        <f>VLOOKUP(A112,'[1]Sheet1'!$A$6:$AV$349,46,FALSE)</f>
        <v>1</v>
      </c>
      <c r="V112" s="49">
        <f>VLOOKUP(A112,'[1]Sheet1'!$A$6:$AV$349,35,FALSE)</f>
        <v>0</v>
      </c>
      <c r="W112" s="49">
        <f>VLOOKUP(A112,'[1]Sheet1'!$A$6:$AV$349,36,FALSE)+VLOOKUP(A112,'[1]Sheet1'!$A$6:$AL$299,38,FALSE)</f>
        <v>0</v>
      </c>
      <c r="X112" s="49">
        <f>VLOOKUP(A112,'[1]Sheet1'!$A$6:$AH$294,33,FALSE)</f>
        <v>0</v>
      </c>
      <c r="Y112" s="49">
        <f>VLOOKUP(A112,'[1]Sheet1'!$A$6:$AH$294,34,FALSE)</f>
        <v>0</v>
      </c>
      <c r="Z112" s="49"/>
      <c r="AA112" s="49">
        <f>VLOOKUP(A112,'[1]Sheet1'!$A$6:$AV$349,43,FALSE)</f>
        <v>0</v>
      </c>
      <c r="AB112" s="49">
        <f>VLOOKUP(A112,'[1]Sheet1'!$A$6:$AV$349,44,FALSE)</f>
        <v>0</v>
      </c>
      <c r="AC112" s="35"/>
      <c r="AD112" s="49">
        <f>VLOOKUP(A112,'[2]Sheet1'!$A$6:$AF$350,31,FALSE)-AF112</f>
        <v>2</v>
      </c>
      <c r="AE112" s="49">
        <f>VLOOKUP(A112,'[2]Sheet1'!$A$6:$AF$350,32,FALSE)-AG112</f>
        <v>3.5</v>
      </c>
      <c r="AF112" s="49">
        <f>VLOOKUP(A112,'[2]Sheet1'!$A$6:$L$295,11,FALSE)</f>
        <v>0</v>
      </c>
      <c r="AG112" s="49">
        <f>VLOOKUP(A112,'[2]Sheet1'!$A$6:$L$295,12,FALSE)</f>
        <v>0</v>
      </c>
      <c r="AH112" s="49">
        <f>VLOOKUP(A112,'[5]Sheet1'!$A$6:$K$294,10,FALSE)</f>
        <v>0</v>
      </c>
      <c r="AI112" s="49">
        <f>VLOOKUP(A112,'[5]Sheet1'!$A$6:$K$294,11,FALSE)</f>
        <v>0</v>
      </c>
      <c r="AJ112" s="49">
        <f>VLOOKUP(A112,'[4]Sheet1'!$A$6:$I$294,8,FALSE)</f>
        <v>0</v>
      </c>
      <c r="AK112" s="49">
        <f>VLOOKUP(A112,'[4]Sheet1'!$A$6:$I$294,9,FALSE)</f>
        <v>0</v>
      </c>
      <c r="AL112" s="49"/>
      <c r="AM112" s="49"/>
      <c r="AN112" s="49">
        <f>VLOOKUP(A112,'[3]Sheet1'!$A$6:$AA$349,16,FALSE)</f>
        <v>0</v>
      </c>
      <c r="AO112" s="49">
        <f>VLOOKUP(A112,'[3]Sheet1'!$A$6:$AA$349,17,FALSE)</f>
        <v>0</v>
      </c>
      <c r="AP112" s="35"/>
      <c r="AQ112" s="69"/>
      <c r="AR112" s="17"/>
      <c r="AS112" s="18"/>
      <c r="AT112" s="2">
        <f t="shared" si="7"/>
        <v>0</v>
      </c>
    </row>
    <row r="113" spans="1:46" s="2" customFormat="1" ht="19.5" customHeight="1">
      <c r="A113" s="35">
        <v>108</v>
      </c>
      <c r="B113" s="36" t="s">
        <v>172</v>
      </c>
      <c r="C113" s="35" t="s">
        <v>166</v>
      </c>
      <c r="D113" s="35">
        <f>VLOOKUP(A113,'[2]Sheet1'!$A$6:$AG$359,33,FALSE)</f>
        <v>24</v>
      </c>
      <c r="E113" s="35">
        <f>VLOOKUP(A113,'[5]Sheet1'!$A$5:$T$358,20,FALSE)</f>
        <v>20</v>
      </c>
      <c r="F113" s="35">
        <f>VLOOKUP(A113,'[4]Sheet1'!$A$5:$AD$358,30,FALSE)</f>
        <v>30</v>
      </c>
      <c r="G113" s="35">
        <f>VLOOKUP(A113,'[3]Sheet1'!$A$6:$AB$292,28,FALSE)</f>
        <v>7</v>
      </c>
      <c r="H113" s="37">
        <f>VLOOKUP(A113,'[1]Sheet1'!$A$5:$AW$358,49,FALSE)</f>
        <v>6.5</v>
      </c>
      <c r="I113" s="35">
        <f t="shared" si="8"/>
        <v>87.5</v>
      </c>
      <c r="J113" s="35">
        <f t="shared" si="10"/>
        <v>16</v>
      </c>
      <c r="K113" s="49">
        <f>VLOOKUP(A113,'[1]Sheet1'!$A$6:$D$294,4,FALSE)</f>
        <v>2</v>
      </c>
      <c r="L113" s="49">
        <f>VLOOKUP(A113,'[1]Sheet1'!$A$6:$AV$349,39,FALSE)</f>
        <v>0</v>
      </c>
      <c r="M113" s="49" t="str">
        <f>VLOOKUP(A113,'[1]Sheet1'!$A$6:$AV$349,7,FALSE)</f>
        <v>A</v>
      </c>
      <c r="N113" s="49" t="str">
        <f>VLOOKUP(A113,'[1]Sheet1'!$A$6:$AV$349,10,FALSE)</f>
        <v>B</v>
      </c>
      <c r="O113" s="49">
        <f>VLOOKUP(A113,'[1]Sheet1'!$A$6:$AV$349,12,FALSE)</f>
        <v>3.5</v>
      </c>
      <c r="P113" s="49">
        <f>VLOOKUP(A113,'[1]Sheet1'!$A$6:$AV$349,13,FALSE)</f>
        <v>0</v>
      </c>
      <c r="Q113" s="49">
        <f>VLOOKUP(A113,'[1]Sheet1'!$A$6:$AV$349,14,FALSE)</f>
        <v>0</v>
      </c>
      <c r="R113" s="49">
        <f>VLOOKUP(A113,'[1]Sheet1'!$A$6:$AV$349,23,FALSE)</f>
        <v>4</v>
      </c>
      <c r="S113" s="49">
        <f>VLOOKUP(A113,'[1]Sheet1'!$A$6:$AV$349,24,FALSE)</f>
        <v>0.5</v>
      </c>
      <c r="T113" s="58">
        <f>VLOOKUP(A113,'[1]Sheet1'!$A$6:$AV$349,45,FALSE)</f>
        <v>1</v>
      </c>
      <c r="U113" s="58">
        <f>VLOOKUP(A113,'[1]Sheet1'!$A$6:$AV$349,46,FALSE)</f>
        <v>0.5</v>
      </c>
      <c r="V113" s="49">
        <f>VLOOKUP(A113,'[1]Sheet1'!$A$6:$AV$349,35,FALSE)</f>
        <v>0</v>
      </c>
      <c r="W113" s="49">
        <f>VLOOKUP(A113,'[1]Sheet1'!$A$6:$AV$349,36,FALSE)+VLOOKUP(A113,'[1]Sheet1'!$A$6:$AL$299,38,FALSE)</f>
        <v>0</v>
      </c>
      <c r="X113" s="49">
        <f>VLOOKUP(A113,'[1]Sheet1'!$A$6:$AH$294,33,FALSE)</f>
        <v>0</v>
      </c>
      <c r="Y113" s="49">
        <f>VLOOKUP(A113,'[1]Sheet1'!$A$6:$AH$294,34,FALSE)</f>
        <v>0</v>
      </c>
      <c r="Z113" s="49"/>
      <c r="AA113" s="49">
        <f>VLOOKUP(A113,'[1]Sheet1'!$A$6:$AV$349,43,FALSE)</f>
        <v>0</v>
      </c>
      <c r="AB113" s="49">
        <f>VLOOKUP(A113,'[1]Sheet1'!$A$6:$AV$349,44,FALSE)</f>
        <v>0</v>
      </c>
      <c r="AC113" s="35"/>
      <c r="AD113" s="49">
        <f>VLOOKUP(A113,'[2]Sheet1'!$A$6:$AF$350,31,FALSE)-AF113</f>
        <v>2</v>
      </c>
      <c r="AE113" s="49">
        <f>VLOOKUP(A113,'[2]Sheet1'!$A$6:$AF$350,32,FALSE)-AG113</f>
        <v>6</v>
      </c>
      <c r="AF113" s="49">
        <f>VLOOKUP(A113,'[2]Sheet1'!$A$6:$L$295,11,FALSE)</f>
        <v>0</v>
      </c>
      <c r="AG113" s="49">
        <f>VLOOKUP(A113,'[2]Sheet1'!$A$6:$L$295,12,FALSE)</f>
        <v>0</v>
      </c>
      <c r="AH113" s="49">
        <f>VLOOKUP(A113,'[5]Sheet1'!$A$6:$K$294,10,FALSE)</f>
        <v>0</v>
      </c>
      <c r="AI113" s="49">
        <f>VLOOKUP(A113,'[5]Sheet1'!$A$6:$K$294,11,FALSE)</f>
        <v>0</v>
      </c>
      <c r="AJ113" s="49">
        <f>VLOOKUP(A113,'[4]Sheet1'!$A$6:$I$294,8,FALSE)</f>
        <v>0</v>
      </c>
      <c r="AK113" s="49">
        <f>VLOOKUP(A113,'[4]Sheet1'!$A$6:$I$294,9,FALSE)</f>
        <v>0</v>
      </c>
      <c r="AL113" s="49"/>
      <c r="AM113" s="49"/>
      <c r="AN113" s="49">
        <f>VLOOKUP(A113,'[3]Sheet1'!$A$6:$AA$349,16,FALSE)</f>
        <v>1</v>
      </c>
      <c r="AO113" s="49">
        <f>VLOOKUP(A113,'[3]Sheet1'!$A$6:$AA$349,17,FALSE)</f>
        <v>3</v>
      </c>
      <c r="AP113" s="35"/>
      <c r="AQ113" s="69"/>
      <c r="AR113" s="17"/>
      <c r="AS113" s="18"/>
      <c r="AT113" s="2">
        <f t="shared" si="7"/>
        <v>0</v>
      </c>
    </row>
    <row r="114" spans="1:46" s="2" customFormat="1" ht="19.5" customHeight="1">
      <c r="A114" s="35">
        <v>109</v>
      </c>
      <c r="B114" s="36" t="s">
        <v>173</v>
      </c>
      <c r="C114" s="35" t="s">
        <v>166</v>
      </c>
      <c r="D114" s="35">
        <f>VLOOKUP(A114,'[2]Sheet1'!$A$6:$AG$359,33,FALSE)</f>
        <v>21</v>
      </c>
      <c r="E114" s="35">
        <f>VLOOKUP(A114,'[5]Sheet1'!$A$5:$T$358,20,FALSE)</f>
        <v>20</v>
      </c>
      <c r="F114" s="35">
        <f>VLOOKUP(A114,'[4]Sheet1'!$A$5:$AD$358,30,FALSE)</f>
        <v>30</v>
      </c>
      <c r="G114" s="35">
        <f>VLOOKUP(A114,'[3]Sheet1'!$A$6:$AB$292,28,FALSE)</f>
        <v>10</v>
      </c>
      <c r="H114" s="37">
        <f>VLOOKUP(A114,'[1]Sheet1'!$A$5:$AW$358,49,FALSE)</f>
        <v>6.7</v>
      </c>
      <c r="I114" s="35">
        <f t="shared" si="8"/>
        <v>87.7</v>
      </c>
      <c r="J114" s="35">
        <f t="shared" si="10"/>
        <v>15</v>
      </c>
      <c r="K114" s="49">
        <f>VLOOKUP(A114,'[1]Sheet1'!$A$6:$D$294,4,FALSE)</f>
        <v>2</v>
      </c>
      <c r="L114" s="49">
        <f>VLOOKUP(A114,'[1]Sheet1'!$A$6:$AV$349,39,FALSE)</f>
        <v>0</v>
      </c>
      <c r="M114" s="49" t="str">
        <f>VLOOKUP(A114,'[1]Sheet1'!$A$6:$AV$349,7,FALSE)</f>
        <v>A</v>
      </c>
      <c r="N114" s="49" t="str">
        <f>VLOOKUP(A114,'[1]Sheet1'!$A$6:$AV$349,10,FALSE)</f>
        <v>B</v>
      </c>
      <c r="O114" s="49">
        <f>VLOOKUP(A114,'[1]Sheet1'!$A$6:$AV$349,12,FALSE)</f>
        <v>3.5</v>
      </c>
      <c r="P114" s="49">
        <f>VLOOKUP(A114,'[1]Sheet1'!$A$6:$AV$349,13,FALSE)</f>
        <v>0</v>
      </c>
      <c r="Q114" s="49">
        <f>VLOOKUP(A114,'[1]Sheet1'!$A$6:$AV$349,14,FALSE)</f>
        <v>0</v>
      </c>
      <c r="R114" s="49">
        <f>VLOOKUP(A114,'[1]Sheet1'!$A$6:$AV$349,23,FALSE)</f>
        <v>2</v>
      </c>
      <c r="S114" s="49">
        <f>VLOOKUP(A114,'[1]Sheet1'!$A$6:$AV$349,24,FALSE)</f>
        <v>0.2</v>
      </c>
      <c r="T114" s="58">
        <f>VLOOKUP(A114,'[1]Sheet1'!$A$6:$AV$349,45,FALSE)</f>
        <v>2</v>
      </c>
      <c r="U114" s="58">
        <f>VLOOKUP(A114,'[1]Sheet1'!$A$6:$AV$349,46,FALSE)</f>
        <v>1</v>
      </c>
      <c r="V114" s="49">
        <f>VLOOKUP(A114,'[1]Sheet1'!$A$6:$AV$349,35,FALSE)</f>
        <v>0</v>
      </c>
      <c r="W114" s="49">
        <f>VLOOKUP(A114,'[1]Sheet1'!$A$6:$AV$349,36,FALSE)+VLOOKUP(A114,'[1]Sheet1'!$A$6:$AL$299,38,FALSE)</f>
        <v>0</v>
      </c>
      <c r="X114" s="49">
        <f>VLOOKUP(A114,'[1]Sheet1'!$A$6:$AH$294,33,FALSE)</f>
        <v>0</v>
      </c>
      <c r="Y114" s="49">
        <f>VLOOKUP(A114,'[1]Sheet1'!$A$6:$AH$294,34,FALSE)</f>
        <v>0</v>
      </c>
      <c r="Z114" s="49"/>
      <c r="AA114" s="49">
        <f>VLOOKUP(A114,'[1]Sheet1'!$A$6:$AV$349,43,FALSE)</f>
        <v>0</v>
      </c>
      <c r="AB114" s="49">
        <f>VLOOKUP(A114,'[1]Sheet1'!$A$6:$AV$349,44,FALSE)</f>
        <v>0</v>
      </c>
      <c r="AC114" s="35"/>
      <c r="AD114" s="49">
        <f>VLOOKUP(A114,'[2]Sheet1'!$A$6:$AF$350,31,FALSE)-AF114</f>
        <v>3</v>
      </c>
      <c r="AE114" s="49">
        <f>VLOOKUP(A114,'[2]Sheet1'!$A$6:$AF$350,32,FALSE)-AG114</f>
        <v>9</v>
      </c>
      <c r="AF114" s="49">
        <f>VLOOKUP(A114,'[2]Sheet1'!$A$6:$L$295,11,FALSE)</f>
        <v>0</v>
      </c>
      <c r="AG114" s="49">
        <f>VLOOKUP(A114,'[2]Sheet1'!$A$6:$L$295,12,FALSE)</f>
        <v>0</v>
      </c>
      <c r="AH114" s="49">
        <f>VLOOKUP(A114,'[5]Sheet1'!$A$6:$K$294,10,FALSE)</f>
        <v>0</v>
      </c>
      <c r="AI114" s="49">
        <f>VLOOKUP(A114,'[5]Sheet1'!$A$6:$K$294,11,FALSE)</f>
        <v>0</v>
      </c>
      <c r="AJ114" s="49">
        <f>VLOOKUP(A114,'[4]Sheet1'!$A$6:$I$294,8,FALSE)</f>
        <v>0</v>
      </c>
      <c r="AK114" s="49">
        <f>VLOOKUP(A114,'[4]Sheet1'!$A$6:$I$294,9,FALSE)</f>
        <v>0</v>
      </c>
      <c r="AL114" s="49"/>
      <c r="AM114" s="49"/>
      <c r="AN114" s="49">
        <f>VLOOKUP(A114,'[3]Sheet1'!$A$6:$AA$349,16,FALSE)</f>
        <v>0</v>
      </c>
      <c r="AO114" s="49">
        <f>VLOOKUP(A114,'[3]Sheet1'!$A$6:$AA$349,17,FALSE)</f>
        <v>0</v>
      </c>
      <c r="AP114" s="35"/>
      <c r="AQ114" s="69"/>
      <c r="AR114" s="17"/>
      <c r="AS114" s="18"/>
      <c r="AT114" s="2">
        <f t="shared" si="7"/>
        <v>0</v>
      </c>
    </row>
    <row r="115" spans="1:46" s="2" customFormat="1" ht="19.5" customHeight="1">
      <c r="A115" s="35">
        <v>110</v>
      </c>
      <c r="B115" s="36" t="s">
        <v>174</v>
      </c>
      <c r="C115" s="35" t="s">
        <v>166</v>
      </c>
      <c r="D115" s="35">
        <f>VLOOKUP(A115,'[2]Sheet1'!$A$6:$AG$359,33,FALSE)</f>
        <v>30</v>
      </c>
      <c r="E115" s="35">
        <f>VLOOKUP(A115,'[5]Sheet1'!$A$5:$T$358,20,FALSE)</f>
        <v>20</v>
      </c>
      <c r="F115" s="35">
        <f>VLOOKUP(A115,'[4]Sheet1'!$A$5:$AD$358,30,FALSE)</f>
        <v>30</v>
      </c>
      <c r="G115" s="35">
        <f>VLOOKUP(A115,'[3]Sheet1'!$A$6:$AB$292,28,FALSE)</f>
        <v>10</v>
      </c>
      <c r="H115" s="37">
        <f>VLOOKUP(A115,'[1]Sheet1'!$A$5:$AW$358,49,FALSE)</f>
        <v>6.1</v>
      </c>
      <c r="I115" s="35">
        <f t="shared" si="8"/>
        <v>96.1</v>
      </c>
      <c r="J115" s="35">
        <f t="shared" si="10"/>
        <v>3</v>
      </c>
      <c r="K115" s="49">
        <f>VLOOKUP(A115,'[1]Sheet1'!$A$6:$D$294,4,FALSE)</f>
        <v>2</v>
      </c>
      <c r="L115" s="49">
        <f>VLOOKUP(A115,'[1]Sheet1'!$A$6:$AV$349,39,FALSE)</f>
        <v>0</v>
      </c>
      <c r="M115" s="49" t="str">
        <f>VLOOKUP(A115,'[1]Sheet1'!$A$6:$AV$349,7,FALSE)</f>
        <v>A</v>
      </c>
      <c r="N115" s="49" t="str">
        <f>VLOOKUP(A115,'[1]Sheet1'!$A$6:$AV$349,10,FALSE)</f>
        <v>B</v>
      </c>
      <c r="O115" s="49">
        <f>VLOOKUP(A115,'[1]Sheet1'!$A$6:$AV$349,12,FALSE)</f>
        <v>3.5</v>
      </c>
      <c r="P115" s="49">
        <f>VLOOKUP(A115,'[1]Sheet1'!$A$6:$AV$349,13,FALSE)</f>
        <v>0</v>
      </c>
      <c r="Q115" s="49">
        <f>VLOOKUP(A115,'[1]Sheet1'!$A$6:$AV$349,14,FALSE)</f>
        <v>0</v>
      </c>
      <c r="R115" s="49">
        <f>VLOOKUP(A115,'[1]Sheet1'!$A$6:$AV$349,23,FALSE)</f>
        <v>1</v>
      </c>
      <c r="S115" s="49">
        <f>VLOOKUP(A115,'[1]Sheet1'!$A$6:$AV$349,24,FALSE)</f>
        <v>0.1</v>
      </c>
      <c r="T115" s="58">
        <f>VLOOKUP(A115,'[1]Sheet1'!$A$6:$AV$349,45,FALSE)</f>
        <v>1</v>
      </c>
      <c r="U115" s="58">
        <f>VLOOKUP(A115,'[1]Sheet1'!$A$6:$AV$349,46,FALSE)</f>
        <v>0.5</v>
      </c>
      <c r="V115" s="49">
        <f>VLOOKUP(A115,'[1]Sheet1'!$A$6:$AV$349,35,FALSE)</f>
        <v>0</v>
      </c>
      <c r="W115" s="49">
        <f>VLOOKUP(A115,'[1]Sheet1'!$A$6:$AV$349,36,FALSE)+VLOOKUP(A115,'[1]Sheet1'!$A$6:$AL$299,38,FALSE)</f>
        <v>0</v>
      </c>
      <c r="X115" s="49">
        <f>VLOOKUP(A115,'[1]Sheet1'!$A$6:$AH$294,33,FALSE)</f>
        <v>0</v>
      </c>
      <c r="Y115" s="49">
        <f>VLOOKUP(A115,'[1]Sheet1'!$A$6:$AH$294,34,FALSE)</f>
        <v>0</v>
      </c>
      <c r="Z115" s="49"/>
      <c r="AA115" s="49">
        <f>VLOOKUP(A115,'[1]Sheet1'!$A$6:$AV$349,43,FALSE)</f>
        <v>0</v>
      </c>
      <c r="AB115" s="49">
        <f>VLOOKUP(A115,'[1]Sheet1'!$A$6:$AV$349,44,FALSE)</f>
        <v>0</v>
      </c>
      <c r="AC115" s="35"/>
      <c r="AD115" s="49">
        <f>VLOOKUP(A115,'[2]Sheet1'!$A$6:$AF$350,31,FALSE)-AF115</f>
        <v>0</v>
      </c>
      <c r="AE115" s="49">
        <f>VLOOKUP(A115,'[2]Sheet1'!$A$6:$AF$350,32,FALSE)-AG115</f>
        <v>0</v>
      </c>
      <c r="AF115" s="49">
        <f>VLOOKUP(A115,'[2]Sheet1'!$A$6:$L$295,11,FALSE)</f>
        <v>0</v>
      </c>
      <c r="AG115" s="49">
        <f>VLOOKUP(A115,'[2]Sheet1'!$A$6:$L$295,12,FALSE)</f>
        <v>0</v>
      </c>
      <c r="AH115" s="49">
        <f>VLOOKUP(A115,'[5]Sheet1'!$A$6:$K$294,10,FALSE)</f>
        <v>0</v>
      </c>
      <c r="AI115" s="49">
        <f>VLOOKUP(A115,'[5]Sheet1'!$A$6:$K$294,11,FALSE)</f>
        <v>0</v>
      </c>
      <c r="AJ115" s="49">
        <f>VLOOKUP(A115,'[4]Sheet1'!$A$6:$I$294,8,FALSE)</f>
        <v>0</v>
      </c>
      <c r="AK115" s="49">
        <f>VLOOKUP(A115,'[4]Sheet1'!$A$6:$I$294,9,FALSE)</f>
        <v>0</v>
      </c>
      <c r="AL115" s="49"/>
      <c r="AM115" s="49"/>
      <c r="AN115" s="49">
        <f>VLOOKUP(A115,'[3]Sheet1'!$A$6:$AA$349,16,FALSE)</f>
        <v>0</v>
      </c>
      <c r="AO115" s="49">
        <f>VLOOKUP(A115,'[3]Sheet1'!$A$6:$AA$349,17,FALSE)</f>
        <v>0</v>
      </c>
      <c r="AP115" s="35"/>
      <c r="AQ115" s="69"/>
      <c r="AR115" s="17"/>
      <c r="AS115" s="18"/>
      <c r="AT115" s="2">
        <f t="shared" si="7"/>
        <v>0</v>
      </c>
    </row>
    <row r="116" spans="1:46" s="2" customFormat="1" ht="19.5" customHeight="1">
      <c r="A116" s="35">
        <v>111</v>
      </c>
      <c r="B116" s="36" t="s">
        <v>175</v>
      </c>
      <c r="C116" s="35" t="s">
        <v>166</v>
      </c>
      <c r="D116" s="35">
        <f>VLOOKUP(A116,'[2]Sheet1'!$A$6:$AG$359,33,FALSE)</f>
        <v>30</v>
      </c>
      <c r="E116" s="35">
        <f>VLOOKUP(A116,'[5]Sheet1'!$A$5:$T$358,20,FALSE)</f>
        <v>20</v>
      </c>
      <c r="F116" s="35">
        <f>VLOOKUP(A116,'[4]Sheet1'!$A$5:$AD$358,30,FALSE)</f>
        <v>30</v>
      </c>
      <c r="G116" s="35">
        <f>VLOOKUP(A116,'[3]Sheet1'!$A$6:$AB$292,28,FALSE)</f>
        <v>10</v>
      </c>
      <c r="H116" s="37">
        <f>VLOOKUP(A116,'[1]Sheet1'!$A$5:$AW$358,49,FALSE)</f>
        <v>0</v>
      </c>
      <c r="I116" s="35">
        <f t="shared" si="8"/>
        <v>90</v>
      </c>
      <c r="J116" s="35">
        <f t="shared" si="10"/>
        <v>11</v>
      </c>
      <c r="K116" s="49">
        <f>VLOOKUP(A116,'[1]Sheet1'!$A$6:$D$294,4,FALSE)</f>
        <v>0</v>
      </c>
      <c r="L116" s="49">
        <f>VLOOKUP(A116,'[1]Sheet1'!$A$6:$AV$349,39,FALSE)</f>
        <v>0</v>
      </c>
      <c r="M116" s="49">
        <f>VLOOKUP(A116,'[1]Sheet1'!$A$6:$AV$349,7,FALSE)</f>
      </c>
      <c r="N116" s="49">
        <f>VLOOKUP(A116,'[1]Sheet1'!$A$6:$AV$349,10,FALSE)</f>
      </c>
      <c r="O116" s="49">
        <f>VLOOKUP(A116,'[1]Sheet1'!$A$6:$AV$349,12,FALSE)</f>
      </c>
      <c r="P116" s="49">
        <f>VLOOKUP(A116,'[1]Sheet1'!$A$6:$AV$349,13,FALSE)</f>
        <v>0</v>
      </c>
      <c r="Q116" s="49">
        <f>VLOOKUP(A116,'[1]Sheet1'!$A$6:$AV$349,14,FALSE)</f>
        <v>0</v>
      </c>
      <c r="R116" s="49">
        <f>VLOOKUP(A116,'[1]Sheet1'!$A$6:$AV$349,23,FALSE)</f>
        <v>0</v>
      </c>
      <c r="S116" s="49">
        <f>VLOOKUP(A116,'[1]Sheet1'!$A$6:$AV$349,24,FALSE)</f>
        <v>0</v>
      </c>
      <c r="T116" s="58">
        <f>VLOOKUP(A116,'[1]Sheet1'!$A$6:$AV$349,45,FALSE)</f>
        <v>0</v>
      </c>
      <c r="U116" s="58">
        <f>VLOOKUP(A116,'[1]Sheet1'!$A$6:$AV$349,46,FALSE)</f>
        <v>0</v>
      </c>
      <c r="V116" s="49">
        <f>VLOOKUP(A116,'[1]Sheet1'!$A$6:$AV$349,35,FALSE)</f>
        <v>0</v>
      </c>
      <c r="W116" s="49">
        <f>VLOOKUP(A116,'[1]Sheet1'!$A$6:$AV$349,36,FALSE)+VLOOKUP(A116,'[1]Sheet1'!$A$6:$AL$299,38,FALSE)</f>
        <v>0</v>
      </c>
      <c r="X116" s="49">
        <f>VLOOKUP(A116,'[1]Sheet1'!$A$6:$AH$294,33,FALSE)</f>
        <v>0</v>
      </c>
      <c r="Y116" s="49">
        <f>VLOOKUP(A116,'[1]Sheet1'!$A$6:$AH$294,34,FALSE)</f>
        <v>0</v>
      </c>
      <c r="Z116" s="49"/>
      <c r="AA116" s="49">
        <f>VLOOKUP(A116,'[1]Sheet1'!$A$6:$AV$349,43,FALSE)</f>
        <v>0</v>
      </c>
      <c r="AB116" s="49">
        <f>VLOOKUP(A116,'[1]Sheet1'!$A$6:$AV$349,44,FALSE)</f>
        <v>0</v>
      </c>
      <c r="AC116" s="35"/>
      <c r="AD116" s="49">
        <f>VLOOKUP(A116,'[2]Sheet1'!$A$6:$AF$350,31,FALSE)-AF116</f>
        <v>0</v>
      </c>
      <c r="AE116" s="49">
        <f>VLOOKUP(A116,'[2]Sheet1'!$A$6:$AF$350,32,FALSE)-AG116</f>
        <v>0</v>
      </c>
      <c r="AF116" s="49">
        <f>VLOOKUP(A116,'[2]Sheet1'!$A$6:$L$295,11,FALSE)</f>
        <v>0</v>
      </c>
      <c r="AG116" s="49">
        <f>VLOOKUP(A116,'[2]Sheet1'!$A$6:$L$295,12,FALSE)</f>
        <v>0</v>
      </c>
      <c r="AH116" s="49">
        <f>VLOOKUP(A116,'[5]Sheet1'!$A$6:$K$294,10,FALSE)</f>
        <v>0</v>
      </c>
      <c r="AI116" s="49">
        <f>VLOOKUP(A116,'[5]Sheet1'!$A$6:$K$294,11,FALSE)</f>
        <v>0</v>
      </c>
      <c r="AJ116" s="49">
        <f>VLOOKUP(A116,'[4]Sheet1'!$A$6:$I$294,8,FALSE)</f>
        <v>0</v>
      </c>
      <c r="AK116" s="49">
        <f>VLOOKUP(A116,'[4]Sheet1'!$A$6:$I$294,9,FALSE)</f>
        <v>0</v>
      </c>
      <c r="AL116" s="49"/>
      <c r="AM116" s="49"/>
      <c r="AN116" s="49">
        <f>VLOOKUP(A116,'[3]Sheet1'!$A$6:$AA$349,16,FALSE)</f>
        <v>0</v>
      </c>
      <c r="AO116" s="49">
        <f>VLOOKUP(A116,'[3]Sheet1'!$A$6:$AA$349,17,FALSE)</f>
        <v>0</v>
      </c>
      <c r="AP116" s="35"/>
      <c r="AQ116" s="69"/>
      <c r="AR116" s="17"/>
      <c r="AS116" s="18"/>
      <c r="AT116" s="2">
        <f t="shared" si="7"/>
        <v>0</v>
      </c>
    </row>
    <row r="117" spans="1:46" s="2" customFormat="1" ht="19.5" customHeight="1">
      <c r="A117" s="35">
        <v>112</v>
      </c>
      <c r="B117" s="36" t="s">
        <v>176</v>
      </c>
      <c r="C117" s="35" t="s">
        <v>166</v>
      </c>
      <c r="D117" s="35">
        <f>VLOOKUP(A117,'[2]Sheet1'!$A$6:$AG$359,33,FALSE)</f>
        <v>30</v>
      </c>
      <c r="E117" s="35">
        <f>VLOOKUP(A117,'[5]Sheet1'!$A$5:$T$358,20,FALSE)</f>
        <v>20</v>
      </c>
      <c r="F117" s="35">
        <f>VLOOKUP(A117,'[4]Sheet1'!$A$5:$AD$358,30,FALSE)</f>
        <v>30</v>
      </c>
      <c r="G117" s="35">
        <f>VLOOKUP(A117,'[3]Sheet1'!$A$6:$AB$292,28,FALSE)</f>
        <v>10</v>
      </c>
      <c r="H117" s="37">
        <f>VLOOKUP(A117,'[1]Sheet1'!$A$5:$AW$358,49,FALSE)</f>
        <v>6.9</v>
      </c>
      <c r="I117" s="35">
        <f t="shared" si="8"/>
        <v>96.9</v>
      </c>
      <c r="J117" s="35">
        <f t="shared" si="10"/>
        <v>2</v>
      </c>
      <c r="K117" s="49">
        <f>VLOOKUP(A117,'[1]Sheet1'!$A$6:$D$294,4,FALSE)</f>
        <v>2</v>
      </c>
      <c r="L117" s="49">
        <f>VLOOKUP(A117,'[1]Sheet1'!$A$6:$AV$349,39,FALSE)</f>
        <v>0</v>
      </c>
      <c r="M117" s="49" t="str">
        <f>VLOOKUP(A117,'[1]Sheet1'!$A$6:$AV$349,7,FALSE)</f>
        <v>A</v>
      </c>
      <c r="N117" s="49" t="str">
        <f>VLOOKUP(A117,'[1]Sheet1'!$A$6:$AV$349,10,FALSE)</f>
        <v>B</v>
      </c>
      <c r="O117" s="49">
        <f>VLOOKUP(A117,'[1]Sheet1'!$A$6:$AV$349,12,FALSE)</f>
        <v>3.5</v>
      </c>
      <c r="P117" s="49">
        <f>VLOOKUP(A117,'[1]Sheet1'!$A$6:$AV$349,13,FALSE)</f>
        <v>0</v>
      </c>
      <c r="Q117" s="49">
        <f>VLOOKUP(A117,'[1]Sheet1'!$A$6:$AV$349,14,FALSE)</f>
        <v>0</v>
      </c>
      <c r="R117" s="49">
        <f>VLOOKUP(A117,'[1]Sheet1'!$A$6:$AV$349,23,FALSE)</f>
        <v>3</v>
      </c>
      <c r="S117" s="49">
        <f>VLOOKUP(A117,'[1]Sheet1'!$A$6:$AV$349,24,FALSE)</f>
        <v>0.4</v>
      </c>
      <c r="T117" s="58">
        <f>VLOOKUP(A117,'[1]Sheet1'!$A$6:$AV$349,45,FALSE)</f>
        <v>2</v>
      </c>
      <c r="U117" s="58">
        <f>VLOOKUP(A117,'[1]Sheet1'!$A$6:$AV$349,46,FALSE)</f>
        <v>1</v>
      </c>
      <c r="V117" s="49">
        <f>VLOOKUP(A117,'[1]Sheet1'!$A$6:$AV$349,35,FALSE)</f>
        <v>0</v>
      </c>
      <c r="W117" s="49">
        <f>VLOOKUP(A117,'[1]Sheet1'!$A$6:$AV$349,36,FALSE)+VLOOKUP(A117,'[1]Sheet1'!$A$6:$AL$299,38,FALSE)</f>
        <v>0</v>
      </c>
      <c r="X117" s="49">
        <f>VLOOKUP(A117,'[1]Sheet1'!$A$6:$AH$294,33,FALSE)</f>
        <v>0</v>
      </c>
      <c r="Y117" s="49">
        <f>VLOOKUP(A117,'[1]Sheet1'!$A$6:$AH$294,34,FALSE)</f>
        <v>0</v>
      </c>
      <c r="Z117" s="49"/>
      <c r="AA117" s="49">
        <f>VLOOKUP(A117,'[1]Sheet1'!$A$6:$AV$349,43,FALSE)</f>
        <v>0</v>
      </c>
      <c r="AB117" s="49">
        <f>VLOOKUP(A117,'[1]Sheet1'!$A$6:$AV$349,44,FALSE)</f>
        <v>0</v>
      </c>
      <c r="AC117" s="35"/>
      <c r="AD117" s="49">
        <f>VLOOKUP(A117,'[2]Sheet1'!$A$6:$AF$350,31,FALSE)-AF117</f>
        <v>0</v>
      </c>
      <c r="AE117" s="49">
        <f>VLOOKUP(A117,'[2]Sheet1'!$A$6:$AF$350,32,FALSE)-AG117</f>
        <v>0</v>
      </c>
      <c r="AF117" s="49">
        <f>VLOOKUP(A117,'[2]Sheet1'!$A$6:$L$295,11,FALSE)</f>
        <v>0</v>
      </c>
      <c r="AG117" s="49">
        <f>VLOOKUP(A117,'[2]Sheet1'!$A$6:$L$295,12,FALSE)</f>
        <v>0</v>
      </c>
      <c r="AH117" s="49">
        <f>VLOOKUP(A117,'[5]Sheet1'!$A$6:$K$294,10,FALSE)</f>
        <v>0</v>
      </c>
      <c r="AI117" s="49">
        <f>VLOOKUP(A117,'[5]Sheet1'!$A$6:$K$294,11,FALSE)</f>
        <v>0</v>
      </c>
      <c r="AJ117" s="49">
        <f>VLOOKUP(A117,'[4]Sheet1'!$A$6:$I$294,8,FALSE)</f>
        <v>0</v>
      </c>
      <c r="AK117" s="49">
        <f>VLOOKUP(A117,'[4]Sheet1'!$A$6:$I$294,9,FALSE)</f>
        <v>0</v>
      </c>
      <c r="AL117" s="49"/>
      <c r="AM117" s="49"/>
      <c r="AN117" s="49">
        <f>VLOOKUP(A117,'[3]Sheet1'!$A$6:$AA$349,16,FALSE)</f>
        <v>0</v>
      </c>
      <c r="AO117" s="49">
        <f>VLOOKUP(A117,'[3]Sheet1'!$A$6:$AA$349,17,FALSE)</f>
        <v>0</v>
      </c>
      <c r="AP117" s="35"/>
      <c r="AQ117" s="69"/>
      <c r="AR117" s="17"/>
      <c r="AS117" s="18"/>
      <c r="AT117" s="2">
        <f t="shared" si="7"/>
        <v>0</v>
      </c>
    </row>
    <row r="118" spans="1:46" s="2" customFormat="1" ht="19.5" customHeight="1">
      <c r="A118" s="35">
        <v>113</v>
      </c>
      <c r="B118" s="36" t="s">
        <v>177</v>
      </c>
      <c r="C118" s="35" t="s">
        <v>166</v>
      </c>
      <c r="D118" s="35">
        <f>VLOOKUP(A118,'[2]Sheet1'!$A$6:$AG$359,33,FALSE)</f>
        <v>30</v>
      </c>
      <c r="E118" s="35">
        <f>VLOOKUP(A118,'[5]Sheet1'!$A$5:$T$358,20,FALSE)</f>
        <v>20</v>
      </c>
      <c r="F118" s="35">
        <f>VLOOKUP(A118,'[4]Sheet1'!$A$5:$AD$358,30,FALSE)</f>
        <v>30</v>
      </c>
      <c r="G118" s="35">
        <f>VLOOKUP(A118,'[3]Sheet1'!$A$6:$AB$292,28,FALSE)</f>
        <v>10</v>
      </c>
      <c r="H118" s="37">
        <f>VLOOKUP(A118,'[1]Sheet1'!$A$5:$AW$358,49,FALSE)</f>
        <v>0</v>
      </c>
      <c r="I118" s="35">
        <f t="shared" si="8"/>
        <v>90</v>
      </c>
      <c r="J118" s="35">
        <f t="shared" si="10"/>
        <v>11</v>
      </c>
      <c r="K118" s="49">
        <f>VLOOKUP(A118,'[1]Sheet1'!$A$6:$D$294,4,FALSE)</f>
        <v>0</v>
      </c>
      <c r="L118" s="49">
        <f>VLOOKUP(A118,'[1]Sheet1'!$A$6:$AV$349,39,FALSE)</f>
        <v>0</v>
      </c>
      <c r="M118" s="49">
        <f>VLOOKUP(A118,'[1]Sheet1'!$A$6:$AV$349,7,FALSE)</f>
      </c>
      <c r="N118" s="49">
        <f>VLOOKUP(A118,'[1]Sheet1'!$A$6:$AV$349,10,FALSE)</f>
      </c>
      <c r="O118" s="49">
        <f>VLOOKUP(A118,'[1]Sheet1'!$A$6:$AV$349,12,FALSE)</f>
      </c>
      <c r="P118" s="49">
        <f>VLOOKUP(A118,'[1]Sheet1'!$A$6:$AV$349,13,FALSE)</f>
        <v>0</v>
      </c>
      <c r="Q118" s="49">
        <f>VLOOKUP(A118,'[1]Sheet1'!$A$6:$AV$349,14,FALSE)</f>
        <v>0</v>
      </c>
      <c r="R118" s="49">
        <f>VLOOKUP(A118,'[1]Sheet1'!$A$6:$AV$349,23,FALSE)</f>
        <v>0</v>
      </c>
      <c r="S118" s="49">
        <f>VLOOKUP(A118,'[1]Sheet1'!$A$6:$AV$349,24,FALSE)</f>
        <v>0</v>
      </c>
      <c r="T118" s="58">
        <f>VLOOKUP(A118,'[1]Sheet1'!$A$6:$AV$349,45,FALSE)</f>
        <v>0</v>
      </c>
      <c r="U118" s="58">
        <f>VLOOKUP(A118,'[1]Sheet1'!$A$6:$AV$349,46,FALSE)</f>
        <v>0</v>
      </c>
      <c r="V118" s="49">
        <f>VLOOKUP(A118,'[1]Sheet1'!$A$6:$AV$349,35,FALSE)</f>
        <v>0</v>
      </c>
      <c r="W118" s="49">
        <f>VLOOKUP(A118,'[1]Sheet1'!$A$6:$AV$349,36,FALSE)+VLOOKUP(A118,'[1]Sheet1'!$A$6:$AL$299,38,FALSE)</f>
        <v>0</v>
      </c>
      <c r="X118" s="49">
        <f>VLOOKUP(A118,'[1]Sheet1'!$A$6:$AH$294,33,FALSE)</f>
        <v>0</v>
      </c>
      <c r="Y118" s="49">
        <f>VLOOKUP(A118,'[1]Sheet1'!$A$6:$AH$294,34,FALSE)</f>
        <v>0</v>
      </c>
      <c r="Z118" s="49"/>
      <c r="AA118" s="49">
        <f>VLOOKUP(A118,'[1]Sheet1'!$A$6:$AV$349,43,FALSE)</f>
        <v>0</v>
      </c>
      <c r="AB118" s="49">
        <f>VLOOKUP(A118,'[1]Sheet1'!$A$6:$AV$349,44,FALSE)</f>
        <v>0</v>
      </c>
      <c r="AC118" s="35"/>
      <c r="AD118" s="49">
        <f>VLOOKUP(A118,'[2]Sheet1'!$A$6:$AF$350,31,FALSE)-AF118</f>
        <v>0</v>
      </c>
      <c r="AE118" s="49">
        <f>VLOOKUP(A118,'[2]Sheet1'!$A$6:$AF$350,32,FALSE)-AG118</f>
        <v>0</v>
      </c>
      <c r="AF118" s="49">
        <f>VLOOKUP(A118,'[2]Sheet1'!$A$6:$L$295,11,FALSE)</f>
        <v>0</v>
      </c>
      <c r="AG118" s="49">
        <f>VLOOKUP(A118,'[2]Sheet1'!$A$6:$L$295,12,FALSE)</f>
        <v>0</v>
      </c>
      <c r="AH118" s="49">
        <f>VLOOKUP(A118,'[5]Sheet1'!$A$6:$K$294,10,FALSE)</f>
        <v>0</v>
      </c>
      <c r="AI118" s="49">
        <f>VLOOKUP(A118,'[5]Sheet1'!$A$6:$K$294,11,FALSE)</f>
        <v>0</v>
      </c>
      <c r="AJ118" s="49">
        <f>VLOOKUP(A118,'[4]Sheet1'!$A$6:$I$294,8,FALSE)</f>
        <v>0</v>
      </c>
      <c r="AK118" s="49">
        <f>VLOOKUP(A118,'[4]Sheet1'!$A$6:$I$294,9,FALSE)</f>
        <v>0</v>
      </c>
      <c r="AL118" s="49"/>
      <c r="AM118" s="49"/>
      <c r="AN118" s="49">
        <f>VLOOKUP(A118,'[3]Sheet1'!$A$6:$AA$349,16,FALSE)</f>
        <v>0</v>
      </c>
      <c r="AO118" s="49">
        <f>VLOOKUP(A118,'[3]Sheet1'!$A$6:$AA$349,17,FALSE)</f>
        <v>0</v>
      </c>
      <c r="AP118" s="35"/>
      <c r="AQ118" s="69"/>
      <c r="AR118" s="17"/>
      <c r="AS118" s="18"/>
      <c r="AT118" s="2">
        <f t="shared" si="7"/>
        <v>0</v>
      </c>
    </row>
    <row r="119" spans="1:46" s="2" customFormat="1" ht="19.5" customHeight="1">
      <c r="A119" s="35">
        <v>114</v>
      </c>
      <c r="B119" s="36" t="s">
        <v>178</v>
      </c>
      <c r="C119" s="35" t="s">
        <v>166</v>
      </c>
      <c r="D119" s="35">
        <f>VLOOKUP(A119,'[2]Sheet1'!$A$6:$AG$359,33,FALSE)</f>
        <v>30</v>
      </c>
      <c r="E119" s="35">
        <f>VLOOKUP(A119,'[5]Sheet1'!$A$5:$T$358,20,FALSE)</f>
        <v>20</v>
      </c>
      <c r="F119" s="35">
        <f>VLOOKUP(A119,'[4]Sheet1'!$A$5:$AD$358,30,FALSE)</f>
        <v>30</v>
      </c>
      <c r="G119" s="35">
        <f>VLOOKUP(A119,'[3]Sheet1'!$A$6:$AB$292,28,FALSE)</f>
        <v>10</v>
      </c>
      <c r="H119" s="37">
        <f>VLOOKUP(A119,'[1]Sheet1'!$A$5:$AW$358,49,FALSE)</f>
        <v>0</v>
      </c>
      <c r="I119" s="35">
        <f t="shared" si="8"/>
        <v>90</v>
      </c>
      <c r="J119" s="35">
        <f t="shared" si="10"/>
        <v>11</v>
      </c>
      <c r="K119" s="49">
        <f>VLOOKUP(A119,'[1]Sheet1'!$A$6:$D$294,4,FALSE)</f>
        <v>0</v>
      </c>
      <c r="L119" s="49">
        <f>VLOOKUP(A119,'[1]Sheet1'!$A$6:$AV$349,39,FALSE)</f>
        <v>0</v>
      </c>
      <c r="M119" s="49">
        <f>VLOOKUP(A119,'[1]Sheet1'!$A$6:$AV$349,7,FALSE)</f>
      </c>
      <c r="N119" s="49">
        <f>VLOOKUP(A119,'[1]Sheet1'!$A$6:$AV$349,10,FALSE)</f>
      </c>
      <c r="O119" s="49">
        <f>VLOOKUP(A119,'[1]Sheet1'!$A$6:$AV$349,12,FALSE)</f>
      </c>
      <c r="P119" s="49">
        <f>VLOOKUP(A119,'[1]Sheet1'!$A$6:$AV$349,13,FALSE)</f>
        <v>0</v>
      </c>
      <c r="Q119" s="49">
        <f>VLOOKUP(A119,'[1]Sheet1'!$A$6:$AV$349,14,FALSE)</f>
        <v>0</v>
      </c>
      <c r="R119" s="49">
        <f>VLOOKUP(A119,'[1]Sheet1'!$A$6:$AV$349,23,FALSE)</f>
        <v>0</v>
      </c>
      <c r="S119" s="49">
        <f>VLOOKUP(A119,'[1]Sheet1'!$A$6:$AV$349,24,FALSE)</f>
        <v>0</v>
      </c>
      <c r="T119" s="58">
        <f>VLOOKUP(A119,'[1]Sheet1'!$A$6:$AV$349,45,FALSE)</f>
        <v>0</v>
      </c>
      <c r="U119" s="58">
        <f>VLOOKUP(A119,'[1]Sheet1'!$A$6:$AV$349,46,FALSE)</f>
        <v>0</v>
      </c>
      <c r="V119" s="49">
        <f>VLOOKUP(A119,'[1]Sheet1'!$A$6:$AV$349,35,FALSE)</f>
        <v>0</v>
      </c>
      <c r="W119" s="49">
        <f>VLOOKUP(A119,'[1]Sheet1'!$A$6:$AV$349,36,FALSE)+VLOOKUP(A119,'[1]Sheet1'!$A$6:$AL$299,38,FALSE)</f>
        <v>0</v>
      </c>
      <c r="X119" s="49">
        <f>VLOOKUP(A119,'[1]Sheet1'!$A$6:$AH$294,33,FALSE)</f>
        <v>0</v>
      </c>
      <c r="Y119" s="49">
        <f>VLOOKUP(A119,'[1]Sheet1'!$A$6:$AH$294,34,FALSE)</f>
        <v>0</v>
      </c>
      <c r="Z119" s="49"/>
      <c r="AA119" s="49">
        <f>VLOOKUP(A119,'[1]Sheet1'!$A$6:$AV$349,43,FALSE)</f>
        <v>0</v>
      </c>
      <c r="AB119" s="49">
        <f>VLOOKUP(A119,'[1]Sheet1'!$A$6:$AV$349,44,FALSE)</f>
        <v>0</v>
      </c>
      <c r="AC119" s="35"/>
      <c r="AD119" s="49">
        <f>VLOOKUP(A119,'[2]Sheet1'!$A$6:$AF$350,31,FALSE)-AF119</f>
        <v>0</v>
      </c>
      <c r="AE119" s="49">
        <f>VLOOKUP(A119,'[2]Sheet1'!$A$6:$AF$350,32,FALSE)-AG119</f>
        <v>0</v>
      </c>
      <c r="AF119" s="49">
        <f>VLOOKUP(A119,'[2]Sheet1'!$A$6:$L$295,11,FALSE)</f>
        <v>0</v>
      </c>
      <c r="AG119" s="49">
        <f>VLOOKUP(A119,'[2]Sheet1'!$A$6:$L$295,12,FALSE)</f>
        <v>0</v>
      </c>
      <c r="AH119" s="49">
        <f>VLOOKUP(A119,'[5]Sheet1'!$A$6:$K$294,10,FALSE)</f>
        <v>0</v>
      </c>
      <c r="AI119" s="49">
        <f>VLOOKUP(A119,'[5]Sheet1'!$A$6:$K$294,11,FALSE)</f>
        <v>0</v>
      </c>
      <c r="AJ119" s="49">
        <f>VLOOKUP(A119,'[4]Sheet1'!$A$6:$I$294,8,FALSE)</f>
        <v>0</v>
      </c>
      <c r="AK119" s="49">
        <f>VLOOKUP(A119,'[4]Sheet1'!$A$6:$I$294,9,FALSE)</f>
        <v>0</v>
      </c>
      <c r="AL119" s="49"/>
      <c r="AM119" s="49"/>
      <c r="AN119" s="49">
        <f>VLOOKUP(A119,'[3]Sheet1'!$A$6:$AA$349,16,FALSE)</f>
        <v>0</v>
      </c>
      <c r="AO119" s="49">
        <f>VLOOKUP(A119,'[3]Sheet1'!$A$6:$AA$349,17,FALSE)</f>
        <v>0</v>
      </c>
      <c r="AP119" s="35"/>
      <c r="AQ119" s="69"/>
      <c r="AR119" s="17"/>
      <c r="AS119" s="18"/>
      <c r="AT119" s="2">
        <f t="shared" si="7"/>
        <v>0</v>
      </c>
    </row>
    <row r="120" spans="1:46" s="2" customFormat="1" ht="19.5" customHeight="1">
      <c r="A120" s="35">
        <v>115</v>
      </c>
      <c r="B120" s="36" t="s">
        <v>179</v>
      </c>
      <c r="C120" s="35" t="s">
        <v>166</v>
      </c>
      <c r="D120" s="35">
        <f>VLOOKUP(A120,'[2]Sheet1'!$A$6:$AG$359,33,FALSE)</f>
        <v>27</v>
      </c>
      <c r="E120" s="35">
        <f>VLOOKUP(A120,'[5]Sheet1'!$A$5:$T$358,20,FALSE)</f>
        <v>20</v>
      </c>
      <c r="F120" s="35">
        <f>VLOOKUP(A120,'[4]Sheet1'!$A$5:$AD$358,30,FALSE)</f>
        <v>30</v>
      </c>
      <c r="G120" s="35">
        <f>VLOOKUP(A120,'[3]Sheet1'!$A$6:$AB$292,28,FALSE)</f>
        <v>10</v>
      </c>
      <c r="H120" s="37">
        <f>VLOOKUP(A120,'[1]Sheet1'!$A$5:$AW$358,49,FALSE)</f>
        <v>0</v>
      </c>
      <c r="I120" s="35">
        <f t="shared" si="8"/>
        <v>87</v>
      </c>
      <c r="J120" s="35">
        <f t="shared" si="10"/>
        <v>17</v>
      </c>
      <c r="K120" s="49">
        <f>VLOOKUP(A120,'[1]Sheet1'!$A$6:$D$294,4,FALSE)</f>
        <v>0</v>
      </c>
      <c r="L120" s="49">
        <f>VLOOKUP(A120,'[1]Sheet1'!$A$6:$AV$349,39,FALSE)</f>
        <v>0</v>
      </c>
      <c r="M120" s="49">
        <f>VLOOKUP(A120,'[1]Sheet1'!$A$6:$AV$349,7,FALSE)</f>
      </c>
      <c r="N120" s="49">
        <f>VLOOKUP(A120,'[1]Sheet1'!$A$6:$AV$349,10,FALSE)</f>
      </c>
      <c r="O120" s="49">
        <f>VLOOKUP(A120,'[1]Sheet1'!$A$6:$AV$349,12,FALSE)</f>
      </c>
      <c r="P120" s="49">
        <f>VLOOKUP(A120,'[1]Sheet1'!$A$6:$AV$349,13,FALSE)</f>
        <v>0</v>
      </c>
      <c r="Q120" s="49">
        <f>VLOOKUP(A120,'[1]Sheet1'!$A$6:$AV$349,14,FALSE)</f>
        <v>0</v>
      </c>
      <c r="R120" s="49">
        <f>VLOOKUP(A120,'[1]Sheet1'!$A$6:$AV$349,23,FALSE)</f>
        <v>0</v>
      </c>
      <c r="S120" s="49">
        <f>VLOOKUP(A120,'[1]Sheet1'!$A$6:$AV$349,24,FALSE)</f>
        <v>0</v>
      </c>
      <c r="T120" s="58">
        <f>VLOOKUP(A120,'[1]Sheet1'!$A$6:$AV$349,45,FALSE)</f>
        <v>0</v>
      </c>
      <c r="U120" s="58">
        <f>VLOOKUP(A120,'[1]Sheet1'!$A$6:$AV$349,46,FALSE)</f>
        <v>0</v>
      </c>
      <c r="V120" s="49">
        <f>VLOOKUP(A120,'[1]Sheet1'!$A$6:$AV$349,35,FALSE)</f>
        <v>0</v>
      </c>
      <c r="W120" s="49">
        <f>VLOOKUP(A120,'[1]Sheet1'!$A$6:$AV$349,36,FALSE)+VLOOKUP(A120,'[1]Sheet1'!$A$6:$AL$299,38,FALSE)</f>
        <v>0</v>
      </c>
      <c r="X120" s="49">
        <f>VLOOKUP(A120,'[1]Sheet1'!$A$6:$AH$294,33,FALSE)</f>
        <v>0</v>
      </c>
      <c r="Y120" s="49">
        <f>VLOOKUP(A120,'[1]Sheet1'!$A$6:$AH$294,34,FALSE)</f>
        <v>0</v>
      </c>
      <c r="Z120" s="49"/>
      <c r="AA120" s="49">
        <f>VLOOKUP(A120,'[1]Sheet1'!$A$6:$AV$349,43,FALSE)</f>
        <v>0</v>
      </c>
      <c r="AB120" s="49">
        <f>VLOOKUP(A120,'[1]Sheet1'!$A$6:$AV$349,44,FALSE)</f>
        <v>0</v>
      </c>
      <c r="AC120" s="35"/>
      <c r="AD120" s="49">
        <f>VLOOKUP(A120,'[2]Sheet1'!$A$6:$AF$350,31,FALSE)-AF120</f>
        <v>1</v>
      </c>
      <c r="AE120" s="49">
        <f>VLOOKUP(A120,'[2]Sheet1'!$A$6:$AF$350,32,FALSE)-AG120</f>
        <v>3</v>
      </c>
      <c r="AF120" s="49">
        <f>VLOOKUP(A120,'[2]Sheet1'!$A$6:$L$295,11,FALSE)</f>
        <v>0</v>
      </c>
      <c r="AG120" s="49">
        <f>VLOOKUP(A120,'[2]Sheet1'!$A$6:$L$295,12,FALSE)</f>
        <v>0</v>
      </c>
      <c r="AH120" s="49">
        <f>VLOOKUP(A120,'[5]Sheet1'!$A$6:$K$294,10,FALSE)</f>
        <v>0</v>
      </c>
      <c r="AI120" s="49">
        <f>VLOOKUP(A120,'[5]Sheet1'!$A$6:$K$294,11,FALSE)</f>
        <v>0</v>
      </c>
      <c r="AJ120" s="49">
        <f>VLOOKUP(A120,'[4]Sheet1'!$A$6:$I$294,8,FALSE)</f>
        <v>0</v>
      </c>
      <c r="AK120" s="49">
        <f>VLOOKUP(A120,'[4]Sheet1'!$A$6:$I$294,9,FALSE)</f>
        <v>0</v>
      </c>
      <c r="AL120" s="49"/>
      <c r="AM120" s="49"/>
      <c r="AN120" s="49">
        <f>VLOOKUP(A120,'[3]Sheet1'!$A$6:$AA$349,16,FALSE)</f>
        <v>0</v>
      </c>
      <c r="AO120" s="49">
        <f>VLOOKUP(A120,'[3]Sheet1'!$A$6:$AA$349,17,FALSE)</f>
        <v>0</v>
      </c>
      <c r="AP120" s="35"/>
      <c r="AQ120" s="69"/>
      <c r="AR120" s="17"/>
      <c r="AS120" s="18"/>
      <c r="AT120" s="2">
        <f t="shared" si="7"/>
        <v>0</v>
      </c>
    </row>
    <row r="121" spans="1:46" s="2" customFormat="1" ht="19.5" customHeight="1">
      <c r="A121" s="35">
        <v>116</v>
      </c>
      <c r="B121" s="36" t="s">
        <v>180</v>
      </c>
      <c r="C121" s="35" t="s">
        <v>166</v>
      </c>
      <c r="D121" s="35">
        <f>VLOOKUP(A121,'[2]Sheet1'!$A$6:$AG$359,33,FALSE)</f>
        <v>30</v>
      </c>
      <c r="E121" s="35">
        <f>VLOOKUP(A121,'[5]Sheet1'!$A$5:$T$358,20,FALSE)</f>
        <v>20</v>
      </c>
      <c r="F121" s="35">
        <f>VLOOKUP(A121,'[4]Sheet1'!$A$5:$AD$358,30,FALSE)</f>
        <v>30</v>
      </c>
      <c r="G121" s="35">
        <f>VLOOKUP(A121,'[3]Sheet1'!$A$6:$AB$292,28,FALSE)</f>
        <v>10</v>
      </c>
      <c r="H121" s="37">
        <f>VLOOKUP(A121,'[1]Sheet1'!$A$5:$AW$358,49,FALSE)</f>
        <v>0</v>
      </c>
      <c r="I121" s="35">
        <f t="shared" si="8"/>
        <v>90</v>
      </c>
      <c r="J121" s="35">
        <f t="shared" si="10"/>
        <v>11</v>
      </c>
      <c r="K121" s="49">
        <f>VLOOKUP(A121,'[1]Sheet1'!$A$6:$D$294,4,FALSE)</f>
        <v>0</v>
      </c>
      <c r="L121" s="49">
        <f>VLOOKUP(A121,'[1]Sheet1'!$A$6:$AV$349,39,FALSE)</f>
        <v>0</v>
      </c>
      <c r="M121" s="49">
        <f>VLOOKUP(A121,'[1]Sheet1'!$A$6:$AV$349,7,FALSE)</f>
      </c>
      <c r="N121" s="49">
        <f>VLOOKUP(A121,'[1]Sheet1'!$A$6:$AV$349,10,FALSE)</f>
      </c>
      <c r="O121" s="49">
        <f>VLOOKUP(A121,'[1]Sheet1'!$A$6:$AV$349,12,FALSE)</f>
      </c>
      <c r="P121" s="49">
        <f>VLOOKUP(A121,'[1]Sheet1'!$A$6:$AV$349,13,FALSE)</f>
        <v>0</v>
      </c>
      <c r="Q121" s="49">
        <f>VLOOKUP(A121,'[1]Sheet1'!$A$6:$AV$349,14,FALSE)</f>
        <v>0</v>
      </c>
      <c r="R121" s="49">
        <f>VLOOKUP(A121,'[1]Sheet1'!$A$6:$AV$349,23,FALSE)</f>
        <v>0</v>
      </c>
      <c r="S121" s="49">
        <f>VLOOKUP(A121,'[1]Sheet1'!$A$6:$AV$349,24,FALSE)</f>
        <v>0</v>
      </c>
      <c r="T121" s="58">
        <f>VLOOKUP(A121,'[1]Sheet1'!$A$6:$AV$349,45,FALSE)</f>
        <v>0</v>
      </c>
      <c r="U121" s="58">
        <f>VLOOKUP(A121,'[1]Sheet1'!$A$6:$AV$349,46,FALSE)</f>
        <v>0</v>
      </c>
      <c r="V121" s="49">
        <f>VLOOKUP(A121,'[1]Sheet1'!$A$6:$AV$349,35,FALSE)</f>
        <v>0</v>
      </c>
      <c r="W121" s="49">
        <f>VLOOKUP(A121,'[1]Sheet1'!$A$6:$AV$349,36,FALSE)+VLOOKUP(A121,'[1]Sheet1'!$A$6:$AL$299,38,FALSE)</f>
        <v>0</v>
      </c>
      <c r="X121" s="49">
        <f>VLOOKUP(A121,'[1]Sheet1'!$A$6:$AH$294,33,FALSE)</f>
        <v>0</v>
      </c>
      <c r="Y121" s="49">
        <f>VLOOKUP(A121,'[1]Sheet1'!$A$6:$AH$294,34,FALSE)</f>
        <v>0</v>
      </c>
      <c r="Z121" s="49"/>
      <c r="AA121" s="49">
        <f>VLOOKUP(A121,'[1]Sheet1'!$A$6:$AV$349,43,FALSE)</f>
        <v>0</v>
      </c>
      <c r="AB121" s="49">
        <f>VLOOKUP(A121,'[1]Sheet1'!$A$6:$AV$349,44,FALSE)</f>
        <v>0</v>
      </c>
      <c r="AC121" s="35"/>
      <c r="AD121" s="49">
        <f>VLOOKUP(A121,'[2]Sheet1'!$A$6:$AF$350,31,FALSE)-AF121</f>
        <v>0</v>
      </c>
      <c r="AE121" s="49">
        <f>VLOOKUP(A121,'[2]Sheet1'!$A$6:$AF$350,32,FALSE)-AG121</f>
        <v>0</v>
      </c>
      <c r="AF121" s="49">
        <f>VLOOKUP(A121,'[2]Sheet1'!$A$6:$L$295,11,FALSE)</f>
        <v>0</v>
      </c>
      <c r="AG121" s="49">
        <f>VLOOKUP(A121,'[2]Sheet1'!$A$6:$L$295,12,FALSE)</f>
        <v>0</v>
      </c>
      <c r="AH121" s="49">
        <f>VLOOKUP(A121,'[5]Sheet1'!$A$6:$K$294,10,FALSE)</f>
        <v>0</v>
      </c>
      <c r="AI121" s="49">
        <f>VLOOKUP(A121,'[5]Sheet1'!$A$6:$K$294,11,FALSE)</f>
        <v>0</v>
      </c>
      <c r="AJ121" s="49">
        <f>VLOOKUP(A121,'[4]Sheet1'!$A$6:$I$294,8,FALSE)</f>
        <v>0</v>
      </c>
      <c r="AK121" s="49">
        <f>VLOOKUP(A121,'[4]Sheet1'!$A$6:$I$294,9,FALSE)</f>
        <v>0</v>
      </c>
      <c r="AL121" s="49"/>
      <c r="AM121" s="49"/>
      <c r="AN121" s="49">
        <f>VLOOKUP(A121,'[3]Sheet1'!$A$6:$AA$349,16,FALSE)</f>
        <v>0</v>
      </c>
      <c r="AO121" s="49">
        <f>VLOOKUP(A121,'[3]Sheet1'!$A$6:$AA$349,17,FALSE)</f>
        <v>0</v>
      </c>
      <c r="AP121" s="35"/>
      <c r="AQ121" s="69"/>
      <c r="AR121" s="17"/>
      <c r="AS121" s="18"/>
      <c r="AT121" s="2">
        <f t="shared" si="7"/>
        <v>0</v>
      </c>
    </row>
    <row r="122" spans="1:46" s="2" customFormat="1" ht="19.5" customHeight="1">
      <c r="A122" s="35">
        <v>117</v>
      </c>
      <c r="B122" s="36" t="s">
        <v>181</v>
      </c>
      <c r="C122" s="35" t="s">
        <v>166</v>
      </c>
      <c r="D122" s="35">
        <f>VLOOKUP(A122,'[2]Sheet1'!$A$6:$AG$359,33,FALSE)</f>
        <v>27</v>
      </c>
      <c r="E122" s="35">
        <f>VLOOKUP(A122,'[5]Sheet1'!$A$5:$T$358,20,FALSE)</f>
        <v>19</v>
      </c>
      <c r="F122" s="35">
        <f>VLOOKUP(A122,'[4]Sheet1'!$A$5:$AD$358,30,FALSE)</f>
        <v>30</v>
      </c>
      <c r="G122" s="35">
        <f>VLOOKUP(A122,'[3]Sheet1'!$A$6:$AB$292,28,FALSE)</f>
        <v>10</v>
      </c>
      <c r="H122" s="37">
        <f>VLOOKUP(A122,'[1]Sheet1'!$A$5:$AW$358,49,FALSE)</f>
        <v>6.7</v>
      </c>
      <c r="I122" s="35">
        <f t="shared" si="8"/>
        <v>92.7</v>
      </c>
      <c r="J122" s="35">
        <f t="shared" si="10"/>
        <v>6</v>
      </c>
      <c r="K122" s="49">
        <f>VLOOKUP(A122,'[1]Sheet1'!$A$6:$D$294,4,FALSE)</f>
        <v>2</v>
      </c>
      <c r="L122" s="49">
        <f>VLOOKUP(A122,'[1]Sheet1'!$A$6:$AV$349,39,FALSE)</f>
        <v>0</v>
      </c>
      <c r="M122" s="49" t="str">
        <f>VLOOKUP(A122,'[1]Sheet1'!$A$6:$AV$349,7,FALSE)</f>
        <v>A</v>
      </c>
      <c r="N122" s="49" t="str">
        <f>VLOOKUP(A122,'[1]Sheet1'!$A$6:$AV$349,10,FALSE)</f>
        <v>B</v>
      </c>
      <c r="O122" s="49">
        <f>VLOOKUP(A122,'[1]Sheet1'!$A$6:$AV$349,12,FALSE)</f>
        <v>3.5</v>
      </c>
      <c r="P122" s="49">
        <f>VLOOKUP(A122,'[1]Sheet1'!$A$6:$AV$349,13,FALSE)</f>
        <v>0</v>
      </c>
      <c r="Q122" s="49">
        <f>VLOOKUP(A122,'[1]Sheet1'!$A$6:$AV$349,14,FALSE)</f>
        <v>0</v>
      </c>
      <c r="R122" s="49">
        <f>VLOOKUP(A122,'[1]Sheet1'!$A$6:$AV$349,23,FALSE)</f>
        <v>7</v>
      </c>
      <c r="S122" s="49">
        <f>VLOOKUP(A122,'[1]Sheet1'!$A$6:$AV$349,24,FALSE)</f>
        <v>0.7</v>
      </c>
      <c r="T122" s="58">
        <f>VLOOKUP(A122,'[1]Sheet1'!$A$6:$AV$349,45,FALSE)</f>
        <v>1</v>
      </c>
      <c r="U122" s="58">
        <f>VLOOKUP(A122,'[1]Sheet1'!$A$6:$AV$349,46,FALSE)</f>
        <v>0.5</v>
      </c>
      <c r="V122" s="49">
        <f>VLOOKUP(A122,'[1]Sheet1'!$A$6:$AV$349,35,FALSE)</f>
        <v>0</v>
      </c>
      <c r="W122" s="49">
        <f>VLOOKUP(A122,'[1]Sheet1'!$A$6:$AV$349,36,FALSE)+VLOOKUP(A122,'[1]Sheet1'!$A$6:$AL$299,38,FALSE)</f>
        <v>0</v>
      </c>
      <c r="X122" s="49">
        <f>VLOOKUP(A122,'[1]Sheet1'!$A$6:$AH$294,33,FALSE)</f>
        <v>0</v>
      </c>
      <c r="Y122" s="49">
        <f>VLOOKUP(A122,'[1]Sheet1'!$A$6:$AH$294,34,FALSE)</f>
        <v>0</v>
      </c>
      <c r="Z122" s="49"/>
      <c r="AA122" s="49">
        <f>VLOOKUP(A122,'[1]Sheet1'!$A$6:$AV$349,43,FALSE)</f>
        <v>0</v>
      </c>
      <c r="AB122" s="49">
        <f>VLOOKUP(A122,'[1]Sheet1'!$A$6:$AV$349,44,FALSE)</f>
        <v>0</v>
      </c>
      <c r="AC122" s="35"/>
      <c r="AD122" s="49">
        <f>VLOOKUP(A122,'[2]Sheet1'!$A$6:$AF$350,31,FALSE)-AF122</f>
        <v>1</v>
      </c>
      <c r="AE122" s="49">
        <f>VLOOKUP(A122,'[2]Sheet1'!$A$6:$AF$350,32,FALSE)-AG122</f>
        <v>3</v>
      </c>
      <c r="AF122" s="49">
        <f>VLOOKUP(A122,'[2]Sheet1'!$A$6:$L$295,11,FALSE)</f>
        <v>0</v>
      </c>
      <c r="AG122" s="49">
        <f>VLOOKUP(A122,'[2]Sheet1'!$A$6:$L$295,12,FALSE)</f>
        <v>0</v>
      </c>
      <c r="AH122" s="49">
        <f>VLOOKUP(A122,'[5]Sheet1'!$A$6:$K$294,10,FALSE)</f>
        <v>2</v>
      </c>
      <c r="AI122" s="49">
        <f>VLOOKUP(A122,'[5]Sheet1'!$A$6:$K$294,11,FALSE)</f>
        <v>1</v>
      </c>
      <c r="AJ122" s="49">
        <f>VLOOKUP(A122,'[4]Sheet1'!$A$6:$I$294,8,FALSE)</f>
        <v>0</v>
      </c>
      <c r="AK122" s="49">
        <f>VLOOKUP(A122,'[4]Sheet1'!$A$6:$I$294,9,FALSE)</f>
        <v>0</v>
      </c>
      <c r="AL122" s="49"/>
      <c r="AM122" s="49"/>
      <c r="AN122" s="49">
        <f>VLOOKUP(A122,'[3]Sheet1'!$A$6:$AA$349,16,FALSE)</f>
        <v>0</v>
      </c>
      <c r="AO122" s="49">
        <f>VLOOKUP(A122,'[3]Sheet1'!$A$6:$AA$349,17,FALSE)</f>
        <v>0</v>
      </c>
      <c r="AP122" s="35"/>
      <c r="AQ122" s="69"/>
      <c r="AR122" s="17"/>
      <c r="AS122" s="18"/>
      <c r="AT122" s="2">
        <f t="shared" si="7"/>
        <v>0</v>
      </c>
    </row>
    <row r="123" spans="1:46" s="2" customFormat="1" ht="19.5" customHeight="1">
      <c r="A123" s="35">
        <v>118</v>
      </c>
      <c r="B123" s="36" t="s">
        <v>182</v>
      </c>
      <c r="C123" s="35" t="s">
        <v>166</v>
      </c>
      <c r="D123" s="35">
        <f>VLOOKUP(A123,'[2]Sheet1'!$A$6:$AG$359,33,FALSE)</f>
        <v>21</v>
      </c>
      <c r="E123" s="35">
        <f>VLOOKUP(A123,'[5]Sheet1'!$A$5:$T$358,20,FALSE)</f>
        <v>20</v>
      </c>
      <c r="F123" s="35">
        <f>VLOOKUP(A123,'[4]Sheet1'!$A$5:$AD$358,30,FALSE)</f>
        <v>30</v>
      </c>
      <c r="G123" s="35">
        <f>VLOOKUP(A123,'[3]Sheet1'!$A$6:$AB$292,28,FALSE)</f>
        <v>10</v>
      </c>
      <c r="H123" s="37">
        <f>VLOOKUP(A123,'[1]Sheet1'!$A$5:$AW$358,49,FALSE)</f>
        <v>0</v>
      </c>
      <c r="I123" s="35">
        <f t="shared" si="8"/>
        <v>81</v>
      </c>
      <c r="J123" s="35">
        <f t="shared" si="10"/>
        <v>20</v>
      </c>
      <c r="K123" s="49">
        <f>VLOOKUP(A123,'[1]Sheet1'!$A$6:$D$294,4,FALSE)</f>
        <v>0</v>
      </c>
      <c r="L123" s="49">
        <f>VLOOKUP(A123,'[1]Sheet1'!$A$6:$AV$349,39,FALSE)</f>
        <v>0</v>
      </c>
      <c r="M123" s="49">
        <f>VLOOKUP(A123,'[1]Sheet1'!$A$6:$AV$349,7,FALSE)</f>
      </c>
      <c r="N123" s="49">
        <f>VLOOKUP(A123,'[1]Sheet1'!$A$6:$AV$349,10,FALSE)</f>
      </c>
      <c r="O123" s="49">
        <f>VLOOKUP(A123,'[1]Sheet1'!$A$6:$AV$349,12,FALSE)</f>
      </c>
      <c r="P123" s="49">
        <f>VLOOKUP(A123,'[1]Sheet1'!$A$6:$AV$349,13,FALSE)</f>
        <v>0</v>
      </c>
      <c r="Q123" s="49">
        <f>VLOOKUP(A123,'[1]Sheet1'!$A$6:$AV$349,14,FALSE)</f>
        <v>0</v>
      </c>
      <c r="R123" s="49">
        <f>VLOOKUP(A123,'[1]Sheet1'!$A$6:$AV$349,23,FALSE)</f>
        <v>0</v>
      </c>
      <c r="S123" s="49">
        <f>VLOOKUP(A123,'[1]Sheet1'!$A$6:$AV$349,24,FALSE)</f>
        <v>0</v>
      </c>
      <c r="T123" s="58">
        <f>VLOOKUP(A123,'[1]Sheet1'!$A$6:$AV$349,45,FALSE)</f>
        <v>0</v>
      </c>
      <c r="U123" s="58">
        <f>VLOOKUP(A123,'[1]Sheet1'!$A$6:$AV$349,46,FALSE)</f>
        <v>0</v>
      </c>
      <c r="V123" s="49">
        <f>VLOOKUP(A123,'[1]Sheet1'!$A$6:$AV$349,35,FALSE)</f>
        <v>0</v>
      </c>
      <c r="W123" s="49">
        <f>VLOOKUP(A123,'[1]Sheet1'!$A$6:$AV$349,36,FALSE)+VLOOKUP(A123,'[1]Sheet1'!$A$6:$AL$299,38,FALSE)</f>
        <v>0</v>
      </c>
      <c r="X123" s="49">
        <f>VLOOKUP(A123,'[1]Sheet1'!$A$6:$AH$294,33,FALSE)</f>
        <v>0</v>
      </c>
      <c r="Y123" s="49">
        <f>VLOOKUP(A123,'[1]Sheet1'!$A$6:$AH$294,34,FALSE)</f>
        <v>0</v>
      </c>
      <c r="Z123" s="49"/>
      <c r="AA123" s="49">
        <f>VLOOKUP(A123,'[1]Sheet1'!$A$6:$AV$349,43,FALSE)</f>
        <v>0</v>
      </c>
      <c r="AB123" s="49">
        <f>VLOOKUP(A123,'[1]Sheet1'!$A$6:$AV$349,44,FALSE)</f>
        <v>0</v>
      </c>
      <c r="AC123" s="35"/>
      <c r="AD123" s="49">
        <f>VLOOKUP(A123,'[2]Sheet1'!$A$6:$AF$350,31,FALSE)-AF123</f>
        <v>3</v>
      </c>
      <c r="AE123" s="49">
        <f>VLOOKUP(A123,'[2]Sheet1'!$A$6:$AF$350,32,FALSE)-AG123</f>
        <v>9</v>
      </c>
      <c r="AF123" s="49">
        <f>VLOOKUP(A123,'[2]Sheet1'!$A$6:$L$295,11,FALSE)</f>
        <v>0</v>
      </c>
      <c r="AG123" s="49">
        <f>VLOOKUP(A123,'[2]Sheet1'!$A$6:$L$295,12,FALSE)</f>
        <v>0</v>
      </c>
      <c r="AH123" s="49">
        <f>VLOOKUP(A123,'[5]Sheet1'!$A$6:$K$294,10,FALSE)</f>
        <v>0</v>
      </c>
      <c r="AI123" s="49">
        <f>VLOOKUP(A123,'[5]Sheet1'!$A$6:$K$294,11,FALSE)</f>
        <v>0</v>
      </c>
      <c r="AJ123" s="49">
        <f>VLOOKUP(A123,'[4]Sheet1'!$A$6:$I$294,8,FALSE)</f>
        <v>0</v>
      </c>
      <c r="AK123" s="49">
        <f>VLOOKUP(A123,'[4]Sheet1'!$A$6:$I$294,9,FALSE)</f>
        <v>0</v>
      </c>
      <c r="AL123" s="49"/>
      <c r="AM123" s="49"/>
      <c r="AN123" s="49">
        <f>VLOOKUP(A123,'[3]Sheet1'!$A$6:$AA$349,16,FALSE)</f>
        <v>0</v>
      </c>
      <c r="AO123" s="49">
        <f>VLOOKUP(A123,'[3]Sheet1'!$A$6:$AA$349,17,FALSE)</f>
        <v>0</v>
      </c>
      <c r="AP123" s="35"/>
      <c r="AQ123" s="69"/>
      <c r="AR123" s="17"/>
      <c r="AS123" s="18"/>
      <c r="AT123" s="2">
        <f t="shared" si="7"/>
        <v>0</v>
      </c>
    </row>
    <row r="124" spans="1:46" s="2" customFormat="1" ht="19.5" customHeight="1">
      <c r="A124" s="35">
        <v>119</v>
      </c>
      <c r="B124" s="36" t="s">
        <v>183</v>
      </c>
      <c r="C124" s="35" t="s">
        <v>166</v>
      </c>
      <c r="D124" s="35">
        <f>VLOOKUP(A124,'[2]Sheet1'!$A$6:$AG$359,33,FALSE)</f>
        <v>27</v>
      </c>
      <c r="E124" s="35">
        <f>VLOOKUP(A124,'[5]Sheet1'!$A$5:$T$358,20,FALSE)</f>
        <v>20</v>
      </c>
      <c r="F124" s="35">
        <f>VLOOKUP(A124,'[4]Sheet1'!$A$5:$AD$358,30,FALSE)</f>
        <v>30</v>
      </c>
      <c r="G124" s="35">
        <f>VLOOKUP(A124,'[3]Sheet1'!$A$6:$AB$292,28,FALSE)</f>
        <v>10</v>
      </c>
      <c r="H124" s="37">
        <f>VLOOKUP(A124,'[1]Sheet1'!$A$5:$AW$358,49,FALSE)</f>
        <v>0</v>
      </c>
      <c r="I124" s="35">
        <f t="shared" si="8"/>
        <v>87</v>
      </c>
      <c r="J124" s="35">
        <f t="shared" si="10"/>
        <v>17</v>
      </c>
      <c r="K124" s="49">
        <f>VLOOKUP(A124,'[1]Sheet1'!$A$6:$D$294,4,FALSE)</f>
        <v>0</v>
      </c>
      <c r="L124" s="49">
        <f>VLOOKUP(A124,'[1]Sheet1'!$A$6:$AV$349,39,FALSE)</f>
        <v>0</v>
      </c>
      <c r="M124" s="49">
        <f>VLOOKUP(A124,'[1]Sheet1'!$A$6:$AV$349,7,FALSE)</f>
      </c>
      <c r="N124" s="49">
        <f>VLOOKUP(A124,'[1]Sheet1'!$A$6:$AV$349,10,FALSE)</f>
      </c>
      <c r="O124" s="49">
        <f>VLOOKUP(A124,'[1]Sheet1'!$A$6:$AV$349,12,FALSE)</f>
      </c>
      <c r="P124" s="49">
        <f>VLOOKUP(A124,'[1]Sheet1'!$A$6:$AV$349,13,FALSE)</f>
        <v>0</v>
      </c>
      <c r="Q124" s="49">
        <f>VLOOKUP(A124,'[1]Sheet1'!$A$6:$AV$349,14,FALSE)</f>
        <v>0</v>
      </c>
      <c r="R124" s="49">
        <f>VLOOKUP(A124,'[1]Sheet1'!$A$6:$AV$349,23,FALSE)</f>
        <v>0</v>
      </c>
      <c r="S124" s="49">
        <f>VLOOKUP(A124,'[1]Sheet1'!$A$6:$AV$349,24,FALSE)</f>
        <v>0</v>
      </c>
      <c r="T124" s="58">
        <f>VLOOKUP(A124,'[1]Sheet1'!$A$6:$AV$349,45,FALSE)</f>
        <v>0</v>
      </c>
      <c r="U124" s="58">
        <f>VLOOKUP(A124,'[1]Sheet1'!$A$6:$AV$349,46,FALSE)</f>
        <v>0</v>
      </c>
      <c r="V124" s="49">
        <f>VLOOKUP(A124,'[1]Sheet1'!$A$6:$AV$349,35,FALSE)</f>
        <v>0</v>
      </c>
      <c r="W124" s="49">
        <f>VLOOKUP(A124,'[1]Sheet1'!$A$6:$AV$349,36,FALSE)+VLOOKUP(A124,'[1]Sheet1'!$A$6:$AL$299,38,FALSE)</f>
        <v>0</v>
      </c>
      <c r="X124" s="49">
        <f>VLOOKUP(A124,'[1]Sheet1'!$A$6:$AH$294,33,FALSE)</f>
        <v>0</v>
      </c>
      <c r="Y124" s="49">
        <f>VLOOKUP(A124,'[1]Sheet1'!$A$6:$AH$294,34,FALSE)</f>
        <v>0</v>
      </c>
      <c r="Z124" s="49"/>
      <c r="AA124" s="49">
        <f>VLOOKUP(A124,'[1]Sheet1'!$A$6:$AV$349,43,FALSE)</f>
        <v>0</v>
      </c>
      <c r="AB124" s="49">
        <f>VLOOKUP(A124,'[1]Sheet1'!$A$6:$AV$349,44,FALSE)</f>
        <v>0</v>
      </c>
      <c r="AC124" s="35"/>
      <c r="AD124" s="49">
        <f>VLOOKUP(A124,'[2]Sheet1'!$A$6:$AF$350,31,FALSE)-AF124</f>
        <v>1</v>
      </c>
      <c r="AE124" s="49">
        <f>VLOOKUP(A124,'[2]Sheet1'!$A$6:$AF$350,32,FALSE)-AG124</f>
        <v>3</v>
      </c>
      <c r="AF124" s="49">
        <f>VLOOKUP(A124,'[2]Sheet1'!$A$6:$L$295,11,FALSE)</f>
        <v>0</v>
      </c>
      <c r="AG124" s="49">
        <f>VLOOKUP(A124,'[2]Sheet1'!$A$6:$L$295,12,FALSE)</f>
        <v>0</v>
      </c>
      <c r="AH124" s="49">
        <f>VLOOKUP(A124,'[5]Sheet1'!$A$6:$K$294,10,FALSE)</f>
        <v>0</v>
      </c>
      <c r="AI124" s="49">
        <f>VLOOKUP(A124,'[5]Sheet1'!$A$6:$K$294,11,FALSE)</f>
        <v>0</v>
      </c>
      <c r="AJ124" s="49">
        <f>VLOOKUP(A124,'[4]Sheet1'!$A$6:$I$294,8,FALSE)</f>
        <v>0</v>
      </c>
      <c r="AK124" s="49">
        <f>VLOOKUP(A124,'[4]Sheet1'!$A$6:$I$294,9,FALSE)</f>
        <v>0</v>
      </c>
      <c r="AL124" s="49"/>
      <c r="AM124" s="49"/>
      <c r="AN124" s="49">
        <f>VLOOKUP(A124,'[3]Sheet1'!$A$6:$AA$349,16,FALSE)</f>
        <v>0</v>
      </c>
      <c r="AO124" s="49">
        <f>VLOOKUP(A124,'[3]Sheet1'!$A$6:$AA$349,17,FALSE)</f>
        <v>0</v>
      </c>
      <c r="AP124" s="35"/>
      <c r="AQ124" s="69"/>
      <c r="AR124" s="17"/>
      <c r="AS124" s="18"/>
      <c r="AT124" s="2">
        <f t="shared" si="7"/>
        <v>0</v>
      </c>
    </row>
    <row r="125" spans="1:46" s="2" customFormat="1" ht="19.5" customHeight="1">
      <c r="A125" s="35">
        <v>120</v>
      </c>
      <c r="B125" s="36" t="s">
        <v>184</v>
      </c>
      <c r="C125" s="35" t="s">
        <v>166</v>
      </c>
      <c r="D125" s="35">
        <f>VLOOKUP(A125,'[2]Sheet1'!$A$6:$AG$359,33,FALSE)</f>
        <v>24</v>
      </c>
      <c r="E125" s="35">
        <f>VLOOKUP(A125,'[5]Sheet1'!$A$5:$T$358,20,FALSE)</f>
        <v>20</v>
      </c>
      <c r="F125" s="35">
        <f>VLOOKUP(A125,'[4]Sheet1'!$A$5:$AD$358,30,FALSE)</f>
        <v>30</v>
      </c>
      <c r="G125" s="35">
        <f>VLOOKUP(A125,'[3]Sheet1'!$A$6:$AB$292,28,FALSE)</f>
        <v>10</v>
      </c>
      <c r="H125" s="37">
        <f>VLOOKUP(A125,'[1]Sheet1'!$A$5:$AW$358,49,FALSE)</f>
        <v>0</v>
      </c>
      <c r="I125" s="35">
        <f aca="true" t="shared" si="11" ref="I125:I174">SUM(D125:H125)</f>
        <v>84</v>
      </c>
      <c r="J125" s="35">
        <f t="shared" si="10"/>
        <v>19</v>
      </c>
      <c r="K125" s="49">
        <f>VLOOKUP(A125,'[1]Sheet1'!$A$6:$D$294,4,FALSE)</f>
        <v>0</v>
      </c>
      <c r="L125" s="49">
        <f>VLOOKUP(A125,'[1]Sheet1'!$A$6:$AV$349,39,FALSE)</f>
        <v>0</v>
      </c>
      <c r="M125" s="49">
        <f>VLOOKUP(A125,'[1]Sheet1'!$A$6:$AV$349,7,FALSE)</f>
      </c>
      <c r="N125" s="49">
        <f>VLOOKUP(A125,'[1]Sheet1'!$A$6:$AV$349,10,FALSE)</f>
      </c>
      <c r="O125" s="49">
        <f>VLOOKUP(A125,'[1]Sheet1'!$A$6:$AV$349,12,FALSE)</f>
      </c>
      <c r="P125" s="49">
        <f>VLOOKUP(A125,'[1]Sheet1'!$A$6:$AV$349,13,FALSE)</f>
        <v>0</v>
      </c>
      <c r="Q125" s="49">
        <f>VLOOKUP(A125,'[1]Sheet1'!$A$6:$AV$349,14,FALSE)</f>
        <v>0</v>
      </c>
      <c r="R125" s="49">
        <f>VLOOKUP(A125,'[1]Sheet1'!$A$6:$AV$349,23,FALSE)</f>
        <v>0</v>
      </c>
      <c r="S125" s="49">
        <f>VLOOKUP(A125,'[1]Sheet1'!$A$6:$AV$349,24,FALSE)</f>
        <v>0</v>
      </c>
      <c r="T125" s="58">
        <f>VLOOKUP(A125,'[1]Sheet1'!$A$6:$AV$349,45,FALSE)</f>
        <v>0</v>
      </c>
      <c r="U125" s="58">
        <f>VLOOKUP(A125,'[1]Sheet1'!$A$6:$AV$349,46,FALSE)</f>
        <v>0</v>
      </c>
      <c r="V125" s="49">
        <f>VLOOKUP(A125,'[1]Sheet1'!$A$6:$AV$349,35,FALSE)</f>
        <v>0</v>
      </c>
      <c r="W125" s="49">
        <f>VLOOKUP(A125,'[1]Sheet1'!$A$6:$AV$349,36,FALSE)+VLOOKUP(A125,'[1]Sheet1'!$A$6:$AL$299,38,FALSE)</f>
        <v>0</v>
      </c>
      <c r="X125" s="49">
        <f>VLOOKUP(A125,'[1]Sheet1'!$A$6:$AH$294,33,FALSE)</f>
        <v>0</v>
      </c>
      <c r="Y125" s="49">
        <f>VLOOKUP(A125,'[1]Sheet1'!$A$6:$AH$294,34,FALSE)</f>
        <v>0</v>
      </c>
      <c r="Z125" s="49"/>
      <c r="AA125" s="49">
        <f>VLOOKUP(A125,'[1]Sheet1'!$A$6:$AV$349,43,FALSE)</f>
        <v>0</v>
      </c>
      <c r="AB125" s="49">
        <f>VLOOKUP(A125,'[1]Sheet1'!$A$6:$AV$349,44,FALSE)</f>
        <v>0</v>
      </c>
      <c r="AC125" s="35"/>
      <c r="AD125" s="49">
        <f>VLOOKUP(A125,'[2]Sheet1'!$A$6:$AF$350,31,FALSE)-AF125</f>
        <v>2</v>
      </c>
      <c r="AE125" s="49">
        <f>VLOOKUP(A125,'[2]Sheet1'!$A$6:$AF$350,32,FALSE)-AG125</f>
        <v>6</v>
      </c>
      <c r="AF125" s="49">
        <f>VLOOKUP(A125,'[2]Sheet1'!$A$6:$L$295,11,FALSE)</f>
        <v>0</v>
      </c>
      <c r="AG125" s="49">
        <f>VLOOKUP(A125,'[2]Sheet1'!$A$6:$L$295,12,FALSE)</f>
        <v>0</v>
      </c>
      <c r="AH125" s="49">
        <f>VLOOKUP(A125,'[5]Sheet1'!$A$6:$K$294,10,FALSE)</f>
        <v>0</v>
      </c>
      <c r="AI125" s="49">
        <f>VLOOKUP(A125,'[5]Sheet1'!$A$6:$K$294,11,FALSE)</f>
        <v>0</v>
      </c>
      <c r="AJ125" s="49">
        <f>VLOOKUP(A125,'[4]Sheet1'!$A$6:$I$294,8,FALSE)</f>
        <v>0</v>
      </c>
      <c r="AK125" s="49">
        <f>VLOOKUP(A125,'[4]Sheet1'!$A$6:$I$294,9,FALSE)</f>
        <v>0</v>
      </c>
      <c r="AL125" s="49"/>
      <c r="AM125" s="49"/>
      <c r="AN125" s="49">
        <f>VLOOKUP(A125,'[3]Sheet1'!$A$6:$AA$349,16,FALSE)</f>
        <v>0</v>
      </c>
      <c r="AO125" s="49">
        <f>VLOOKUP(A125,'[3]Sheet1'!$A$6:$AA$349,17,FALSE)</f>
        <v>0</v>
      </c>
      <c r="AP125" s="35"/>
      <c r="AQ125" s="69"/>
      <c r="AR125" s="17"/>
      <c r="AS125" s="18"/>
      <c r="AT125" s="2">
        <f t="shared" si="7"/>
        <v>0</v>
      </c>
    </row>
    <row r="126" spans="1:46" s="2" customFormat="1" ht="19.5" customHeight="1">
      <c r="A126" s="35">
        <v>121</v>
      </c>
      <c r="B126" s="36" t="s">
        <v>185</v>
      </c>
      <c r="C126" s="35" t="s">
        <v>166</v>
      </c>
      <c r="D126" s="35">
        <f>VLOOKUP(A126,'[2]Sheet1'!$A$6:$AG$359,33,FALSE)</f>
        <v>30</v>
      </c>
      <c r="E126" s="35">
        <f>VLOOKUP(A126,'[5]Sheet1'!$A$5:$T$358,20,FALSE)</f>
        <v>20</v>
      </c>
      <c r="F126" s="35">
        <f>VLOOKUP(A126,'[4]Sheet1'!$A$5:$AD$358,30,FALSE)</f>
        <v>30</v>
      </c>
      <c r="G126" s="35">
        <f>VLOOKUP(A126,'[3]Sheet1'!$A$6:$AB$292,28,FALSE)</f>
        <v>10</v>
      </c>
      <c r="H126" s="37">
        <f>VLOOKUP(A126,'[1]Sheet1'!$A$5:$AW$358,49,FALSE)</f>
        <v>8.8</v>
      </c>
      <c r="I126" s="35">
        <f t="shared" si="11"/>
        <v>98.8</v>
      </c>
      <c r="J126" s="35">
        <f t="shared" si="10"/>
        <v>1</v>
      </c>
      <c r="K126" s="49">
        <f>VLOOKUP(A126,'[1]Sheet1'!$A$6:$D$294,4,FALSE)</f>
        <v>2</v>
      </c>
      <c r="L126" s="49">
        <f>VLOOKUP(A126,'[1]Sheet1'!$A$6:$AV$349,39,FALSE)</f>
        <v>2</v>
      </c>
      <c r="M126" s="49" t="str">
        <f>VLOOKUP(A126,'[1]Sheet1'!$A$6:$AV$349,7,FALSE)</f>
        <v>A</v>
      </c>
      <c r="N126" s="49" t="str">
        <f>VLOOKUP(A126,'[1]Sheet1'!$A$6:$AV$349,10,FALSE)</f>
        <v>B</v>
      </c>
      <c r="O126" s="49">
        <f>VLOOKUP(A126,'[1]Sheet1'!$A$6:$AV$349,12,FALSE)</f>
        <v>3.5</v>
      </c>
      <c r="P126" s="49">
        <f>VLOOKUP(A126,'[1]Sheet1'!$A$6:$AV$349,13,FALSE)</f>
        <v>0</v>
      </c>
      <c r="Q126" s="49">
        <f>VLOOKUP(A126,'[1]Sheet1'!$A$6:$AV$349,14,FALSE)</f>
        <v>0</v>
      </c>
      <c r="R126" s="49">
        <f>VLOOKUP(A126,'[1]Sheet1'!$A$6:$AV$349,23,FALSE)</f>
        <v>3</v>
      </c>
      <c r="S126" s="49">
        <f>VLOOKUP(A126,'[1]Sheet1'!$A$6:$AV$349,24,FALSE)</f>
        <v>0.3</v>
      </c>
      <c r="T126" s="58">
        <f>VLOOKUP(A126,'[1]Sheet1'!$A$6:$AV$349,45,FALSE)</f>
        <v>2</v>
      </c>
      <c r="U126" s="58">
        <f>VLOOKUP(A126,'[1]Sheet1'!$A$6:$AV$349,46,FALSE)</f>
        <v>1</v>
      </c>
      <c r="V126" s="49">
        <f>VLOOKUP(A126,'[1]Sheet1'!$A$6:$AV$349,35,FALSE)</f>
        <v>0</v>
      </c>
      <c r="W126" s="49">
        <f>VLOOKUP(A126,'[1]Sheet1'!$A$6:$AV$349,36,FALSE)+VLOOKUP(A126,'[1]Sheet1'!$A$6:$AL$299,38,FALSE)</f>
        <v>0</v>
      </c>
      <c r="X126" s="49">
        <f>VLOOKUP(A126,'[1]Sheet1'!$A$6:$AH$294,33,FALSE)</f>
        <v>0</v>
      </c>
      <c r="Y126" s="49">
        <f>VLOOKUP(A126,'[1]Sheet1'!$A$6:$AH$294,34,FALSE)</f>
        <v>0</v>
      </c>
      <c r="Z126" s="49"/>
      <c r="AA126" s="49">
        <f>VLOOKUP(A126,'[1]Sheet1'!$A$6:$AV$349,43,FALSE)</f>
        <v>0</v>
      </c>
      <c r="AB126" s="49">
        <f>VLOOKUP(A126,'[1]Sheet1'!$A$6:$AV$349,44,FALSE)</f>
        <v>0</v>
      </c>
      <c r="AC126" s="35"/>
      <c r="AD126" s="49">
        <f>VLOOKUP(A126,'[2]Sheet1'!$A$6:$AF$350,31,FALSE)-AF126</f>
        <v>0</v>
      </c>
      <c r="AE126" s="49">
        <f>VLOOKUP(A126,'[2]Sheet1'!$A$6:$AF$350,32,FALSE)-AG126</f>
        <v>0</v>
      </c>
      <c r="AF126" s="49">
        <f>VLOOKUP(A126,'[2]Sheet1'!$A$6:$L$295,11,FALSE)</f>
        <v>0</v>
      </c>
      <c r="AG126" s="49">
        <f>VLOOKUP(A126,'[2]Sheet1'!$A$6:$L$295,12,FALSE)</f>
        <v>0</v>
      </c>
      <c r="AH126" s="49">
        <f>VLOOKUP(A126,'[5]Sheet1'!$A$6:$K$294,10,FALSE)</f>
        <v>0</v>
      </c>
      <c r="AI126" s="49">
        <f>VLOOKUP(A126,'[5]Sheet1'!$A$6:$K$294,11,FALSE)</f>
        <v>0</v>
      </c>
      <c r="AJ126" s="49">
        <f>VLOOKUP(A126,'[4]Sheet1'!$A$6:$I$294,8,FALSE)</f>
        <v>0</v>
      </c>
      <c r="AK126" s="49">
        <f>VLOOKUP(A126,'[4]Sheet1'!$A$6:$I$294,9,FALSE)</f>
        <v>0</v>
      </c>
      <c r="AL126" s="49"/>
      <c r="AM126" s="49"/>
      <c r="AN126" s="49">
        <f>VLOOKUP(A126,'[3]Sheet1'!$A$6:$AA$349,16,FALSE)</f>
        <v>0</v>
      </c>
      <c r="AO126" s="49">
        <f>VLOOKUP(A126,'[3]Sheet1'!$A$6:$AA$349,17,FALSE)</f>
        <v>0</v>
      </c>
      <c r="AP126" s="35"/>
      <c r="AQ126" s="69"/>
      <c r="AR126" s="17"/>
      <c r="AS126" s="18"/>
      <c r="AT126" s="2">
        <f t="shared" si="7"/>
        <v>0</v>
      </c>
    </row>
    <row r="127" spans="1:46" s="2" customFormat="1" ht="19.5" customHeight="1">
      <c r="A127" s="35">
        <v>122</v>
      </c>
      <c r="B127" s="36" t="s">
        <v>186</v>
      </c>
      <c r="C127" s="35" t="s">
        <v>187</v>
      </c>
      <c r="D127" s="35">
        <f>VLOOKUP(A127,'[2]Sheet1'!$A$6:$AG$359,33,FALSE)</f>
        <v>30</v>
      </c>
      <c r="E127" s="35">
        <f>VLOOKUP(A127,'[5]Sheet1'!$A$5:$T$358,20,FALSE)</f>
        <v>20</v>
      </c>
      <c r="F127" s="35">
        <f>VLOOKUP(A127,'[4]Sheet1'!$A$5:$AD$358,30,FALSE)</f>
        <v>30</v>
      </c>
      <c r="G127" s="35">
        <f>VLOOKUP(A127,'[3]Sheet1'!$A$6:$AB$292,28,FALSE)</f>
        <v>10</v>
      </c>
      <c r="H127" s="37">
        <f>VLOOKUP(A127,'[1]Sheet1'!$A$5:$AW$358,49,FALSE)+3</f>
        <v>3</v>
      </c>
      <c r="I127" s="35">
        <f t="shared" si="11"/>
        <v>93</v>
      </c>
      <c r="J127" s="35">
        <f>RANK(I127,$I$127:$I$160)</f>
        <v>2</v>
      </c>
      <c r="K127" s="49">
        <f>VLOOKUP(A127,'[1]Sheet1'!$A$6:$D$294,4,FALSE)</f>
        <v>0</v>
      </c>
      <c r="L127" s="49">
        <f>VLOOKUP(A127,'[1]Sheet1'!$A$6:$AV$349,39,FALSE)</f>
        <v>0</v>
      </c>
      <c r="M127" s="49">
        <f>VLOOKUP(A127,'[1]Sheet1'!$A$6:$AV$349,7,FALSE)</f>
      </c>
      <c r="N127" s="49">
        <f>VLOOKUP(A127,'[1]Sheet1'!$A$6:$AV$349,10,FALSE)</f>
      </c>
      <c r="O127" s="49">
        <f>VLOOKUP(A127,'[1]Sheet1'!$A$6:$AV$349,12,FALSE)</f>
      </c>
      <c r="P127" s="49">
        <f>VLOOKUP(A127,'[1]Sheet1'!$A$6:$AV$349,13,FALSE)</f>
        <v>0</v>
      </c>
      <c r="Q127" s="49">
        <f>VLOOKUP(A127,'[1]Sheet1'!$A$6:$AV$349,14,FALSE)</f>
        <v>0</v>
      </c>
      <c r="R127" s="49">
        <f>VLOOKUP(A127,'[1]Sheet1'!$A$6:$AV$349,23,FALSE)</f>
        <v>0</v>
      </c>
      <c r="S127" s="49">
        <f>VLOOKUP(A127,'[1]Sheet1'!$A$6:$AV$349,24,FALSE)</f>
        <v>0</v>
      </c>
      <c r="T127" s="58">
        <f>VLOOKUP(A127,'[1]Sheet1'!$A$6:$AV$349,45,FALSE)</f>
        <v>0</v>
      </c>
      <c r="U127" s="58">
        <f>VLOOKUP(A127,'[1]Sheet1'!$A$6:$AV$349,46,FALSE)</f>
        <v>0</v>
      </c>
      <c r="V127" s="49">
        <f>VLOOKUP(A127,'[1]Sheet1'!$A$6:$AV$349,35,FALSE)</f>
        <v>0</v>
      </c>
      <c r="W127" s="49">
        <f>VLOOKUP(A127,'[1]Sheet1'!$A$6:$AV$349,36,FALSE)+VLOOKUP(A127,'[1]Sheet1'!$A$6:$AL$299,38,FALSE)</f>
        <v>0</v>
      </c>
      <c r="X127" s="49">
        <f>VLOOKUP(A127,'[1]Sheet1'!$A$6:$AH$294,33,FALSE)</f>
        <v>0</v>
      </c>
      <c r="Y127" s="49">
        <f>VLOOKUP(A127,'[1]Sheet1'!$A$6:$AH$294,34,FALSE)</f>
        <v>0</v>
      </c>
      <c r="Z127" s="49">
        <v>3</v>
      </c>
      <c r="AA127" s="49">
        <f>VLOOKUP(A127,'[1]Sheet1'!$A$6:$AV$349,43,FALSE)</f>
        <v>0</v>
      </c>
      <c r="AB127" s="49">
        <f>VLOOKUP(A127,'[1]Sheet1'!$A$6:$AV$349,44,FALSE)</f>
        <v>0</v>
      </c>
      <c r="AC127" s="35"/>
      <c r="AD127" s="49">
        <f>VLOOKUP(A127,'[2]Sheet1'!$A$6:$AF$350,31,FALSE)-AF127</f>
        <v>0</v>
      </c>
      <c r="AE127" s="49">
        <f>VLOOKUP(A127,'[2]Sheet1'!$A$6:$AF$350,32,FALSE)-AG127</f>
        <v>0</v>
      </c>
      <c r="AF127" s="49">
        <f>VLOOKUP(A127,'[2]Sheet1'!$A$6:$L$295,11,FALSE)</f>
        <v>0</v>
      </c>
      <c r="AG127" s="49">
        <f>VLOOKUP(A127,'[2]Sheet1'!$A$6:$L$295,12,FALSE)</f>
        <v>0</v>
      </c>
      <c r="AH127" s="49">
        <f>VLOOKUP(A127,'[5]Sheet1'!$A$6:$K$294,10,FALSE)</f>
        <v>0</v>
      </c>
      <c r="AI127" s="49">
        <f>VLOOKUP(A127,'[5]Sheet1'!$A$6:$K$294,11,FALSE)</f>
        <v>0</v>
      </c>
      <c r="AJ127" s="49">
        <f>VLOOKUP(A127,'[4]Sheet1'!$A$6:$I$294,8,FALSE)</f>
        <v>0</v>
      </c>
      <c r="AK127" s="49">
        <f>VLOOKUP(A127,'[4]Sheet1'!$A$6:$I$294,9,FALSE)</f>
        <v>0</v>
      </c>
      <c r="AL127" s="49"/>
      <c r="AM127" s="49"/>
      <c r="AN127" s="49">
        <f>VLOOKUP(A127,'[3]Sheet1'!$A$6:$AA$349,16,FALSE)</f>
        <v>0</v>
      </c>
      <c r="AO127" s="49">
        <f>VLOOKUP(A127,'[3]Sheet1'!$A$6:$AA$349,17,FALSE)</f>
        <v>0</v>
      </c>
      <c r="AP127" s="35"/>
      <c r="AQ127" s="69"/>
      <c r="AR127" s="17"/>
      <c r="AS127" s="18"/>
      <c r="AT127" s="2">
        <f t="shared" si="7"/>
        <v>0</v>
      </c>
    </row>
    <row r="128" spans="1:46" s="2" customFormat="1" ht="19.5" customHeight="1">
      <c r="A128" s="35">
        <v>123</v>
      </c>
      <c r="B128" s="36" t="s">
        <v>188</v>
      </c>
      <c r="C128" s="35" t="s">
        <v>187</v>
      </c>
      <c r="D128" s="35">
        <f>VLOOKUP(A128,'[2]Sheet1'!$A$6:$AG$359,33,FALSE)</f>
        <v>24</v>
      </c>
      <c r="E128" s="35">
        <f>VLOOKUP(A128,'[5]Sheet1'!$A$5:$T$358,20,FALSE)</f>
        <v>20</v>
      </c>
      <c r="F128" s="35">
        <f>VLOOKUP(A128,'[4]Sheet1'!$A$5:$AD$358,30,FALSE)</f>
        <v>30</v>
      </c>
      <c r="G128" s="35">
        <f>VLOOKUP(A128,'[3]Sheet1'!$A$6:$AB$292,28,FALSE)</f>
        <v>10</v>
      </c>
      <c r="H128" s="37">
        <f>VLOOKUP(A128,'[1]Sheet1'!$A$5:$AW$358,49,FALSE)</f>
        <v>0</v>
      </c>
      <c r="I128" s="35">
        <f t="shared" si="11"/>
        <v>84</v>
      </c>
      <c r="J128" s="35">
        <f aca="true" t="shared" si="12" ref="J128:J160">RANK(I128,$I$127:$I$160)</f>
        <v>31</v>
      </c>
      <c r="K128" s="49">
        <f>VLOOKUP(A128,'[1]Sheet1'!$A$6:$D$294,4,FALSE)</f>
        <v>0</v>
      </c>
      <c r="L128" s="49">
        <f>VLOOKUP(A128,'[1]Sheet1'!$A$6:$AV$349,39,FALSE)</f>
        <v>0</v>
      </c>
      <c r="M128" s="49">
        <f>VLOOKUP(A128,'[1]Sheet1'!$A$6:$AV$349,7,FALSE)</f>
      </c>
      <c r="N128" s="49">
        <f>VLOOKUP(A128,'[1]Sheet1'!$A$6:$AV$349,10,FALSE)</f>
      </c>
      <c r="O128" s="49">
        <f>VLOOKUP(A128,'[1]Sheet1'!$A$6:$AV$349,12,FALSE)</f>
      </c>
      <c r="P128" s="49">
        <f>VLOOKUP(A128,'[1]Sheet1'!$A$6:$AV$349,13,FALSE)</f>
        <v>0</v>
      </c>
      <c r="Q128" s="49">
        <f>VLOOKUP(A128,'[1]Sheet1'!$A$6:$AV$349,14,FALSE)</f>
        <v>0</v>
      </c>
      <c r="R128" s="49">
        <f>VLOOKUP(A128,'[1]Sheet1'!$A$6:$AV$349,23,FALSE)</f>
        <v>0</v>
      </c>
      <c r="S128" s="49">
        <f>VLOOKUP(A128,'[1]Sheet1'!$A$6:$AV$349,24,FALSE)</f>
        <v>0</v>
      </c>
      <c r="T128" s="58">
        <f>VLOOKUP(A128,'[1]Sheet1'!$A$6:$AV$349,45,FALSE)</f>
        <v>0</v>
      </c>
      <c r="U128" s="58">
        <f>VLOOKUP(A128,'[1]Sheet1'!$A$6:$AV$349,46,FALSE)</f>
        <v>0</v>
      </c>
      <c r="V128" s="49">
        <f>VLOOKUP(A128,'[1]Sheet1'!$A$6:$AV$349,35,FALSE)</f>
        <v>0</v>
      </c>
      <c r="W128" s="49">
        <f>VLOOKUP(A128,'[1]Sheet1'!$A$6:$AV$349,36,FALSE)+VLOOKUP(A128,'[1]Sheet1'!$A$6:$AL$299,38,FALSE)</f>
        <v>0</v>
      </c>
      <c r="X128" s="49">
        <f>VLOOKUP(A128,'[1]Sheet1'!$A$6:$AH$294,33,FALSE)</f>
        <v>0</v>
      </c>
      <c r="Y128" s="49">
        <f>VLOOKUP(A128,'[1]Sheet1'!$A$6:$AH$294,34,FALSE)</f>
        <v>0</v>
      </c>
      <c r="Z128" s="49"/>
      <c r="AA128" s="49">
        <f>VLOOKUP(A128,'[1]Sheet1'!$A$6:$AV$349,43,FALSE)</f>
        <v>0</v>
      </c>
      <c r="AB128" s="49">
        <f>VLOOKUP(A128,'[1]Sheet1'!$A$6:$AV$349,44,FALSE)</f>
        <v>0</v>
      </c>
      <c r="AC128" s="35"/>
      <c r="AD128" s="49">
        <f>VLOOKUP(A128,'[2]Sheet1'!$A$6:$AF$350,31,FALSE)-AF128</f>
        <v>2</v>
      </c>
      <c r="AE128" s="49">
        <f>VLOOKUP(A128,'[2]Sheet1'!$A$6:$AF$350,32,FALSE)-AG128</f>
        <v>6</v>
      </c>
      <c r="AF128" s="49">
        <f>VLOOKUP(A128,'[2]Sheet1'!$A$6:$L$295,11,FALSE)</f>
        <v>0</v>
      </c>
      <c r="AG128" s="49">
        <f>VLOOKUP(A128,'[2]Sheet1'!$A$6:$L$295,12,FALSE)</f>
        <v>0</v>
      </c>
      <c r="AH128" s="49">
        <f>VLOOKUP(A128,'[5]Sheet1'!$A$6:$K$294,10,FALSE)</f>
        <v>0</v>
      </c>
      <c r="AI128" s="49">
        <f>VLOOKUP(A128,'[5]Sheet1'!$A$6:$K$294,11,FALSE)</f>
        <v>0</v>
      </c>
      <c r="AJ128" s="49">
        <f>VLOOKUP(A128,'[4]Sheet1'!$A$6:$I$294,8,FALSE)</f>
        <v>0</v>
      </c>
      <c r="AK128" s="49">
        <f>VLOOKUP(A128,'[4]Sheet1'!$A$6:$I$294,9,FALSE)</f>
        <v>0</v>
      </c>
      <c r="AL128" s="49"/>
      <c r="AM128" s="49"/>
      <c r="AN128" s="49">
        <f>VLOOKUP(A128,'[3]Sheet1'!$A$6:$AA$349,16,FALSE)</f>
        <v>0</v>
      </c>
      <c r="AO128" s="49">
        <f>VLOOKUP(A128,'[3]Sheet1'!$A$6:$AA$349,17,FALSE)</f>
        <v>0</v>
      </c>
      <c r="AP128" s="35"/>
      <c r="AQ128" s="69"/>
      <c r="AR128" s="17"/>
      <c r="AS128" s="18"/>
      <c r="AT128" s="2">
        <f t="shared" si="7"/>
        <v>0</v>
      </c>
    </row>
    <row r="129" spans="1:46" s="2" customFormat="1" ht="19.5" customHeight="1">
      <c r="A129" s="35">
        <v>124</v>
      </c>
      <c r="B129" s="36" t="s">
        <v>189</v>
      </c>
      <c r="C129" s="35" t="s">
        <v>187</v>
      </c>
      <c r="D129" s="35">
        <f>VLOOKUP(A129,'[2]Sheet1'!$A$6:$AG$359,33,FALSE)</f>
        <v>30</v>
      </c>
      <c r="E129" s="35">
        <f>VLOOKUP(A129,'[5]Sheet1'!$A$5:$T$358,20,FALSE)</f>
        <v>20</v>
      </c>
      <c r="F129" s="35">
        <f>VLOOKUP(A129,'[4]Sheet1'!$A$5:$AD$358,30,FALSE)</f>
        <v>30</v>
      </c>
      <c r="G129" s="35">
        <f>VLOOKUP(A129,'[3]Sheet1'!$A$6:$AB$292,28,FALSE)</f>
        <v>10</v>
      </c>
      <c r="H129" s="37">
        <f>VLOOKUP(A129,'[1]Sheet1'!$A$5:$AW$358,49,FALSE)</f>
        <v>1</v>
      </c>
      <c r="I129" s="35">
        <f t="shared" si="11"/>
        <v>91</v>
      </c>
      <c r="J129" s="35">
        <f t="shared" si="12"/>
        <v>7</v>
      </c>
      <c r="K129" s="49">
        <f>VLOOKUP(A129,'[1]Sheet1'!$A$6:$D$294,4,FALSE)</f>
        <v>0</v>
      </c>
      <c r="L129" s="49">
        <f>VLOOKUP(A129,'[1]Sheet1'!$A$6:$AV$349,39,FALSE)</f>
        <v>0</v>
      </c>
      <c r="M129" s="49">
        <f>VLOOKUP(A129,'[1]Sheet1'!$A$6:$AV$349,7,FALSE)</f>
      </c>
      <c r="N129" s="49">
        <f>VLOOKUP(A129,'[1]Sheet1'!$A$6:$AV$349,10,FALSE)</f>
      </c>
      <c r="O129" s="49">
        <f>VLOOKUP(A129,'[1]Sheet1'!$A$6:$AV$349,12,FALSE)</f>
      </c>
      <c r="P129" s="49">
        <f>VLOOKUP(A129,'[1]Sheet1'!$A$6:$AV$349,13,FALSE)</f>
        <v>0</v>
      </c>
      <c r="Q129" s="49">
        <f>VLOOKUP(A129,'[1]Sheet1'!$A$6:$AV$349,14,FALSE)</f>
        <v>0</v>
      </c>
      <c r="R129" s="49">
        <f>VLOOKUP(A129,'[1]Sheet1'!$A$6:$AV$349,23,FALSE)</f>
        <v>0</v>
      </c>
      <c r="S129" s="49">
        <f>VLOOKUP(A129,'[1]Sheet1'!$A$6:$AV$349,24,FALSE)</f>
        <v>0</v>
      </c>
      <c r="T129" s="58">
        <f>VLOOKUP(A129,'[1]Sheet1'!$A$6:$AV$349,45,FALSE)</f>
        <v>0</v>
      </c>
      <c r="U129" s="58">
        <f>VLOOKUP(A129,'[1]Sheet1'!$A$6:$AV$349,46,FALSE)</f>
        <v>0</v>
      </c>
      <c r="V129" s="49">
        <f>VLOOKUP(A129,'[1]Sheet1'!$A$6:$AV$349,35,FALSE)</f>
        <v>0</v>
      </c>
      <c r="W129" s="49">
        <f>VLOOKUP(A129,'[1]Sheet1'!$A$6:$AV$349,36,FALSE)+VLOOKUP(A129,'[1]Sheet1'!$A$6:$AL$299,38,FALSE)</f>
        <v>0</v>
      </c>
      <c r="X129" s="49">
        <f>VLOOKUP(A129,'[1]Sheet1'!$A$6:$AH$294,33,FALSE)</f>
        <v>0</v>
      </c>
      <c r="Y129" s="49">
        <f>VLOOKUP(A129,'[1]Sheet1'!$A$6:$AH$294,34,FALSE)</f>
        <v>0</v>
      </c>
      <c r="Z129" s="49"/>
      <c r="AA129" s="49">
        <f>VLOOKUP(A129,'[1]Sheet1'!$A$6:$AV$349,43,FALSE)</f>
        <v>1</v>
      </c>
      <c r="AB129" s="49">
        <f>VLOOKUP(A129,'[1]Sheet1'!$A$6:$AV$349,44,FALSE)</f>
        <v>0</v>
      </c>
      <c r="AC129" s="35"/>
      <c r="AD129" s="49">
        <f>VLOOKUP(A129,'[2]Sheet1'!$A$6:$AF$350,31,FALSE)-AF129</f>
        <v>0</v>
      </c>
      <c r="AE129" s="49">
        <f>VLOOKUP(A129,'[2]Sheet1'!$A$6:$AF$350,32,FALSE)-AG129</f>
        <v>0</v>
      </c>
      <c r="AF129" s="49">
        <f>VLOOKUP(A129,'[2]Sheet1'!$A$6:$L$295,11,FALSE)</f>
        <v>0</v>
      </c>
      <c r="AG129" s="49">
        <f>VLOOKUP(A129,'[2]Sheet1'!$A$6:$L$295,12,FALSE)</f>
        <v>0</v>
      </c>
      <c r="AH129" s="49">
        <f>VLOOKUP(A129,'[5]Sheet1'!$A$6:$K$294,10,FALSE)</f>
        <v>0</v>
      </c>
      <c r="AI129" s="49">
        <f>VLOOKUP(A129,'[5]Sheet1'!$A$6:$K$294,11,FALSE)</f>
        <v>0</v>
      </c>
      <c r="AJ129" s="49">
        <f>VLOOKUP(A129,'[4]Sheet1'!$A$6:$I$294,8,FALSE)</f>
        <v>0</v>
      </c>
      <c r="AK129" s="49">
        <f>VLOOKUP(A129,'[4]Sheet1'!$A$6:$I$294,9,FALSE)</f>
        <v>0</v>
      </c>
      <c r="AL129" s="49"/>
      <c r="AM129" s="49"/>
      <c r="AN129" s="49">
        <f>VLOOKUP(A129,'[3]Sheet1'!$A$6:$AA$349,16,FALSE)</f>
        <v>0</v>
      </c>
      <c r="AO129" s="49">
        <f>VLOOKUP(A129,'[3]Sheet1'!$A$6:$AA$349,17,FALSE)</f>
        <v>0</v>
      </c>
      <c r="AP129" s="35"/>
      <c r="AQ129" s="69"/>
      <c r="AR129" s="17"/>
      <c r="AS129" s="18"/>
      <c r="AT129" s="2">
        <f t="shared" si="7"/>
        <v>0</v>
      </c>
    </row>
    <row r="130" spans="1:46" s="2" customFormat="1" ht="19.5" customHeight="1">
      <c r="A130" s="35">
        <v>125</v>
      </c>
      <c r="B130" s="36" t="s">
        <v>190</v>
      </c>
      <c r="C130" s="35" t="s">
        <v>187</v>
      </c>
      <c r="D130" s="35">
        <f>VLOOKUP(A130,'[2]Sheet1'!$A$6:$AG$359,33,FALSE)</f>
        <v>22</v>
      </c>
      <c r="E130" s="35">
        <f>VLOOKUP(A130,'[5]Sheet1'!$A$5:$T$358,20,FALSE)</f>
        <v>20</v>
      </c>
      <c r="F130" s="35">
        <f>VLOOKUP(A130,'[4]Sheet1'!$A$5:$AD$358,30,FALSE)</f>
        <v>30</v>
      </c>
      <c r="G130" s="35">
        <f>VLOOKUP(A130,'[3]Sheet1'!$A$6:$AB$292,28,FALSE)</f>
        <v>10</v>
      </c>
      <c r="H130" s="37">
        <f>VLOOKUP(A130,'[1]Sheet1'!$A$5:$AW$358,49,FALSE)</f>
        <v>0</v>
      </c>
      <c r="I130" s="35">
        <f t="shared" si="11"/>
        <v>82</v>
      </c>
      <c r="J130" s="35">
        <f t="shared" si="12"/>
        <v>33</v>
      </c>
      <c r="K130" s="49">
        <f>VLOOKUP(A130,'[1]Sheet1'!$A$6:$D$294,4,FALSE)</f>
        <v>0</v>
      </c>
      <c r="L130" s="49">
        <f>VLOOKUP(A130,'[1]Sheet1'!$A$6:$AV$349,39,FALSE)</f>
        <v>0</v>
      </c>
      <c r="M130" s="49">
        <f>VLOOKUP(A130,'[1]Sheet1'!$A$6:$AV$349,7,FALSE)</f>
      </c>
      <c r="N130" s="49">
        <f>VLOOKUP(A130,'[1]Sheet1'!$A$6:$AV$349,10,FALSE)</f>
      </c>
      <c r="O130" s="49">
        <f>VLOOKUP(A130,'[1]Sheet1'!$A$6:$AV$349,12,FALSE)</f>
      </c>
      <c r="P130" s="49">
        <f>VLOOKUP(A130,'[1]Sheet1'!$A$6:$AV$349,13,FALSE)</f>
        <v>0</v>
      </c>
      <c r="Q130" s="49">
        <f>VLOOKUP(A130,'[1]Sheet1'!$A$6:$AV$349,14,FALSE)</f>
        <v>0</v>
      </c>
      <c r="R130" s="49">
        <f>VLOOKUP(A130,'[1]Sheet1'!$A$6:$AV$349,23,FALSE)</f>
        <v>0</v>
      </c>
      <c r="S130" s="49">
        <f>VLOOKUP(A130,'[1]Sheet1'!$A$6:$AV$349,24,FALSE)</f>
        <v>0</v>
      </c>
      <c r="T130" s="58">
        <f>VLOOKUP(A130,'[1]Sheet1'!$A$6:$AV$349,45,FALSE)</f>
        <v>0</v>
      </c>
      <c r="U130" s="58">
        <f>VLOOKUP(A130,'[1]Sheet1'!$A$6:$AV$349,46,FALSE)</f>
        <v>0</v>
      </c>
      <c r="V130" s="49">
        <f>VLOOKUP(A130,'[1]Sheet1'!$A$6:$AV$349,35,FALSE)</f>
        <v>0</v>
      </c>
      <c r="W130" s="49">
        <f>VLOOKUP(A130,'[1]Sheet1'!$A$6:$AV$349,36,FALSE)+VLOOKUP(A130,'[1]Sheet1'!$A$6:$AL$299,38,FALSE)</f>
        <v>0</v>
      </c>
      <c r="X130" s="49">
        <f>VLOOKUP(A130,'[1]Sheet1'!$A$6:$AH$294,33,FALSE)</f>
        <v>0</v>
      </c>
      <c r="Y130" s="49">
        <f>VLOOKUP(A130,'[1]Sheet1'!$A$6:$AH$294,34,FALSE)</f>
        <v>0</v>
      </c>
      <c r="Z130" s="49"/>
      <c r="AA130" s="49">
        <f>VLOOKUP(A130,'[1]Sheet1'!$A$6:$AV$349,43,FALSE)</f>
        <v>0</v>
      </c>
      <c r="AB130" s="49">
        <f>VLOOKUP(A130,'[1]Sheet1'!$A$6:$AV$349,44,FALSE)</f>
        <v>0</v>
      </c>
      <c r="AC130" s="35"/>
      <c r="AD130" s="49">
        <f>VLOOKUP(A130,'[2]Sheet1'!$A$6:$AF$350,31,FALSE)-AF130</f>
        <v>3</v>
      </c>
      <c r="AE130" s="49">
        <f>VLOOKUP(A130,'[2]Sheet1'!$A$6:$AF$350,32,FALSE)-AG130</f>
        <v>8</v>
      </c>
      <c r="AF130" s="49">
        <f>VLOOKUP(A130,'[2]Sheet1'!$A$6:$L$295,11,FALSE)</f>
        <v>0</v>
      </c>
      <c r="AG130" s="49">
        <f>VLOOKUP(A130,'[2]Sheet1'!$A$6:$L$295,12,FALSE)</f>
        <v>0</v>
      </c>
      <c r="AH130" s="49">
        <f>VLOOKUP(A130,'[5]Sheet1'!$A$6:$K$294,10,FALSE)</f>
        <v>0</v>
      </c>
      <c r="AI130" s="49">
        <f>VLOOKUP(A130,'[5]Sheet1'!$A$6:$K$294,11,FALSE)</f>
        <v>0</v>
      </c>
      <c r="AJ130" s="49">
        <f>VLOOKUP(A130,'[4]Sheet1'!$A$6:$I$294,8,FALSE)</f>
        <v>0</v>
      </c>
      <c r="AK130" s="49">
        <f>VLOOKUP(A130,'[4]Sheet1'!$A$6:$I$294,9,FALSE)</f>
        <v>0</v>
      </c>
      <c r="AL130" s="49"/>
      <c r="AM130" s="49"/>
      <c r="AN130" s="49">
        <f>VLOOKUP(A130,'[3]Sheet1'!$A$6:$AA$349,16,FALSE)</f>
        <v>0</v>
      </c>
      <c r="AO130" s="49">
        <f>VLOOKUP(A130,'[3]Sheet1'!$A$6:$AA$349,17,FALSE)</f>
        <v>0</v>
      </c>
      <c r="AP130" s="35"/>
      <c r="AQ130" s="69"/>
      <c r="AR130" s="17"/>
      <c r="AS130" s="18"/>
      <c r="AT130" s="2">
        <f t="shared" si="7"/>
        <v>0</v>
      </c>
    </row>
    <row r="131" spans="1:46" s="2" customFormat="1" ht="19.5" customHeight="1">
      <c r="A131" s="35">
        <v>126</v>
      </c>
      <c r="B131" s="36" t="s">
        <v>191</v>
      </c>
      <c r="C131" s="35" t="s">
        <v>187</v>
      </c>
      <c r="D131" s="35">
        <f>VLOOKUP(A131,'[2]Sheet1'!$A$6:$AG$359,33,FALSE)</f>
        <v>24</v>
      </c>
      <c r="E131" s="35">
        <f>VLOOKUP(A131,'[5]Sheet1'!$A$5:$T$358,20,FALSE)</f>
        <v>20</v>
      </c>
      <c r="F131" s="35">
        <f>VLOOKUP(A131,'[4]Sheet1'!$A$5:$AD$358,30,FALSE)</f>
        <v>30</v>
      </c>
      <c r="G131" s="35">
        <f>VLOOKUP(A131,'[3]Sheet1'!$A$6:$AB$292,28,FALSE)</f>
        <v>10</v>
      </c>
      <c r="H131" s="37">
        <f>VLOOKUP(A131,'[1]Sheet1'!$A$5:$AW$358,49,FALSE)</f>
        <v>2</v>
      </c>
      <c r="I131" s="35">
        <f t="shared" si="11"/>
        <v>86</v>
      </c>
      <c r="J131" s="35">
        <f t="shared" si="12"/>
        <v>29</v>
      </c>
      <c r="K131" s="49">
        <f>VLOOKUP(A131,'[1]Sheet1'!$A$6:$D$294,4,FALSE)</f>
        <v>0</v>
      </c>
      <c r="L131" s="49">
        <f>VLOOKUP(A131,'[1]Sheet1'!$A$6:$AV$349,39,FALSE)</f>
        <v>0</v>
      </c>
      <c r="M131" s="49" t="str">
        <f>VLOOKUP(A131,'[1]Sheet1'!$A$6:$AV$349,7,FALSE)</f>
        <v>A</v>
      </c>
      <c r="N131" s="49">
        <f>VLOOKUP(A131,'[1]Sheet1'!$A$6:$AV$349,10,FALSE)</f>
      </c>
      <c r="O131" s="49">
        <f>VLOOKUP(A131,'[1]Sheet1'!$A$6:$AV$349,12,FALSE)</f>
        <v>2</v>
      </c>
      <c r="P131" s="49">
        <f>VLOOKUP(A131,'[1]Sheet1'!$A$6:$AV$349,13,FALSE)</f>
        <v>0</v>
      </c>
      <c r="Q131" s="49">
        <f>VLOOKUP(A131,'[1]Sheet1'!$A$6:$AV$349,14,FALSE)</f>
        <v>0</v>
      </c>
      <c r="R131" s="49">
        <f>VLOOKUP(A131,'[1]Sheet1'!$A$6:$AV$349,23,FALSE)</f>
        <v>0</v>
      </c>
      <c r="S131" s="49">
        <f>VLOOKUP(A131,'[1]Sheet1'!$A$6:$AV$349,24,FALSE)</f>
        <v>0</v>
      </c>
      <c r="T131" s="58">
        <f>VLOOKUP(A131,'[1]Sheet1'!$A$6:$AV$349,45,FALSE)</f>
        <v>0</v>
      </c>
      <c r="U131" s="58">
        <f>VLOOKUP(A131,'[1]Sheet1'!$A$6:$AV$349,46,FALSE)</f>
        <v>0</v>
      </c>
      <c r="V131" s="49">
        <f>VLOOKUP(A131,'[1]Sheet1'!$A$6:$AV$349,35,FALSE)</f>
        <v>0</v>
      </c>
      <c r="W131" s="49">
        <f>VLOOKUP(A131,'[1]Sheet1'!$A$6:$AV$349,36,FALSE)+VLOOKUP(A131,'[1]Sheet1'!$A$6:$AL$299,38,FALSE)</f>
        <v>0</v>
      </c>
      <c r="X131" s="49">
        <f>VLOOKUP(A131,'[1]Sheet1'!$A$6:$AH$294,33,FALSE)</f>
        <v>0</v>
      </c>
      <c r="Y131" s="49">
        <f>VLOOKUP(A131,'[1]Sheet1'!$A$6:$AH$294,34,FALSE)</f>
        <v>0</v>
      </c>
      <c r="Z131" s="49"/>
      <c r="AA131" s="49">
        <f>VLOOKUP(A131,'[1]Sheet1'!$A$6:$AV$349,43,FALSE)</f>
        <v>0</v>
      </c>
      <c r="AB131" s="49">
        <f>VLOOKUP(A131,'[1]Sheet1'!$A$6:$AV$349,44,FALSE)</f>
        <v>0</v>
      </c>
      <c r="AC131" s="35"/>
      <c r="AD131" s="49">
        <f>VLOOKUP(A131,'[2]Sheet1'!$A$6:$AF$350,31,FALSE)-AF131</f>
        <v>2</v>
      </c>
      <c r="AE131" s="49">
        <f>VLOOKUP(A131,'[2]Sheet1'!$A$6:$AF$350,32,FALSE)-AG131</f>
        <v>6</v>
      </c>
      <c r="AF131" s="49">
        <f>VLOOKUP(A131,'[2]Sheet1'!$A$6:$L$295,11,FALSE)</f>
        <v>0</v>
      </c>
      <c r="AG131" s="49">
        <f>VLOOKUP(A131,'[2]Sheet1'!$A$6:$L$295,12,FALSE)</f>
        <v>0</v>
      </c>
      <c r="AH131" s="49">
        <f>VLOOKUP(A131,'[5]Sheet1'!$A$6:$K$294,10,FALSE)</f>
        <v>0</v>
      </c>
      <c r="AI131" s="49">
        <f>VLOOKUP(A131,'[5]Sheet1'!$A$6:$K$294,11,FALSE)</f>
        <v>0</v>
      </c>
      <c r="AJ131" s="49">
        <f>VLOOKUP(A131,'[4]Sheet1'!$A$6:$I$294,8,FALSE)</f>
        <v>0</v>
      </c>
      <c r="AK131" s="49">
        <f>VLOOKUP(A131,'[4]Sheet1'!$A$6:$I$294,9,FALSE)</f>
        <v>0</v>
      </c>
      <c r="AL131" s="49"/>
      <c r="AM131" s="49"/>
      <c r="AN131" s="49">
        <f>VLOOKUP(A131,'[3]Sheet1'!$A$6:$AA$349,16,FALSE)</f>
        <v>0</v>
      </c>
      <c r="AO131" s="49">
        <f>VLOOKUP(A131,'[3]Sheet1'!$A$6:$AA$349,17,FALSE)</f>
        <v>0</v>
      </c>
      <c r="AP131" s="35"/>
      <c r="AQ131" s="69"/>
      <c r="AR131" s="17"/>
      <c r="AS131" s="18"/>
      <c r="AT131" s="2">
        <f t="shared" si="7"/>
        <v>0</v>
      </c>
    </row>
    <row r="132" spans="1:46" s="2" customFormat="1" ht="19.5" customHeight="1">
      <c r="A132" s="35">
        <v>127</v>
      </c>
      <c r="B132" s="36" t="s">
        <v>192</v>
      </c>
      <c r="C132" s="35" t="s">
        <v>187</v>
      </c>
      <c r="D132" s="35">
        <f>VLOOKUP(A132,'[2]Sheet1'!$A$6:$AG$359,33,FALSE)</f>
        <v>30</v>
      </c>
      <c r="E132" s="35">
        <f>VLOOKUP(A132,'[5]Sheet1'!$A$5:$T$358,20,FALSE)</f>
        <v>20</v>
      </c>
      <c r="F132" s="35">
        <f>VLOOKUP(A132,'[4]Sheet1'!$A$5:$AD$358,30,FALSE)</f>
        <v>30</v>
      </c>
      <c r="G132" s="35">
        <f>VLOOKUP(A132,'[3]Sheet1'!$A$6:$AB$292,28,FALSE)</f>
        <v>10</v>
      </c>
      <c r="H132" s="37">
        <f>VLOOKUP(A132,'[1]Sheet1'!$A$5:$AW$358,49,FALSE)</f>
        <v>0</v>
      </c>
      <c r="I132" s="35">
        <f t="shared" si="11"/>
        <v>90</v>
      </c>
      <c r="J132" s="35">
        <f t="shared" si="12"/>
        <v>11</v>
      </c>
      <c r="K132" s="49">
        <f>VLOOKUP(A132,'[1]Sheet1'!$A$6:$D$294,4,FALSE)</f>
        <v>0</v>
      </c>
      <c r="L132" s="49">
        <f>VLOOKUP(A132,'[1]Sheet1'!$A$6:$AV$349,39,FALSE)</f>
        <v>0</v>
      </c>
      <c r="M132" s="49">
        <f>VLOOKUP(A132,'[1]Sheet1'!$A$6:$AV$349,7,FALSE)</f>
      </c>
      <c r="N132" s="49">
        <f>VLOOKUP(A132,'[1]Sheet1'!$A$6:$AV$349,10,FALSE)</f>
      </c>
      <c r="O132" s="49">
        <f>VLOOKUP(A132,'[1]Sheet1'!$A$6:$AV$349,12,FALSE)</f>
      </c>
      <c r="P132" s="49">
        <f>VLOOKUP(A132,'[1]Sheet1'!$A$6:$AV$349,13,FALSE)</f>
        <v>0</v>
      </c>
      <c r="Q132" s="49">
        <f>VLOOKUP(A132,'[1]Sheet1'!$A$6:$AV$349,14,FALSE)</f>
        <v>0</v>
      </c>
      <c r="R132" s="49">
        <f>VLOOKUP(A132,'[1]Sheet1'!$A$6:$AV$349,23,FALSE)</f>
        <v>0</v>
      </c>
      <c r="S132" s="49">
        <f>VLOOKUP(A132,'[1]Sheet1'!$A$6:$AV$349,24,FALSE)</f>
        <v>0</v>
      </c>
      <c r="T132" s="58">
        <f>VLOOKUP(A132,'[1]Sheet1'!$A$6:$AV$349,45,FALSE)</f>
        <v>0</v>
      </c>
      <c r="U132" s="58">
        <f>VLOOKUP(A132,'[1]Sheet1'!$A$6:$AV$349,46,FALSE)</f>
        <v>0</v>
      </c>
      <c r="V132" s="49">
        <f>VLOOKUP(A132,'[1]Sheet1'!$A$6:$AV$349,35,FALSE)</f>
        <v>0</v>
      </c>
      <c r="W132" s="49">
        <f>VLOOKUP(A132,'[1]Sheet1'!$A$6:$AV$349,36,FALSE)+VLOOKUP(A132,'[1]Sheet1'!$A$6:$AL$299,38,FALSE)</f>
        <v>0</v>
      </c>
      <c r="X132" s="49">
        <f>VLOOKUP(A132,'[1]Sheet1'!$A$6:$AH$294,33,FALSE)</f>
        <v>0</v>
      </c>
      <c r="Y132" s="49">
        <f>VLOOKUP(A132,'[1]Sheet1'!$A$6:$AH$294,34,FALSE)</f>
        <v>0</v>
      </c>
      <c r="Z132" s="49"/>
      <c r="AA132" s="49">
        <f>VLOOKUP(A132,'[1]Sheet1'!$A$6:$AV$349,43,FALSE)</f>
        <v>0</v>
      </c>
      <c r="AB132" s="49">
        <f>VLOOKUP(A132,'[1]Sheet1'!$A$6:$AV$349,44,FALSE)</f>
        <v>0</v>
      </c>
      <c r="AC132" s="35"/>
      <c r="AD132" s="49">
        <f>VLOOKUP(A132,'[2]Sheet1'!$A$6:$AF$350,31,FALSE)-AF132</f>
        <v>0</v>
      </c>
      <c r="AE132" s="49">
        <f>VLOOKUP(A132,'[2]Sheet1'!$A$6:$AF$350,32,FALSE)-AG132</f>
        <v>0</v>
      </c>
      <c r="AF132" s="49">
        <f>VLOOKUP(A132,'[2]Sheet1'!$A$6:$L$295,11,FALSE)</f>
        <v>0</v>
      </c>
      <c r="AG132" s="49">
        <f>VLOOKUP(A132,'[2]Sheet1'!$A$6:$L$295,12,FALSE)</f>
        <v>0</v>
      </c>
      <c r="AH132" s="49">
        <f>VLOOKUP(A132,'[5]Sheet1'!$A$6:$K$294,10,FALSE)</f>
        <v>0</v>
      </c>
      <c r="AI132" s="49">
        <f>VLOOKUP(A132,'[5]Sheet1'!$A$6:$K$294,11,FALSE)</f>
        <v>0</v>
      </c>
      <c r="AJ132" s="49">
        <f>VLOOKUP(A132,'[4]Sheet1'!$A$6:$I$294,8,FALSE)</f>
        <v>0</v>
      </c>
      <c r="AK132" s="49">
        <f>VLOOKUP(A132,'[4]Sheet1'!$A$6:$I$294,9,FALSE)</f>
        <v>0</v>
      </c>
      <c r="AL132" s="49"/>
      <c r="AM132" s="49"/>
      <c r="AN132" s="49">
        <f>VLOOKUP(A132,'[3]Sheet1'!$A$6:$AA$349,16,FALSE)</f>
        <v>0</v>
      </c>
      <c r="AO132" s="49">
        <f>VLOOKUP(A132,'[3]Sheet1'!$A$6:$AA$349,17,FALSE)</f>
        <v>0</v>
      </c>
      <c r="AP132" s="35"/>
      <c r="AQ132" s="69"/>
      <c r="AR132" s="17"/>
      <c r="AS132" s="18"/>
      <c r="AT132" s="2">
        <f t="shared" si="7"/>
        <v>0</v>
      </c>
    </row>
    <row r="133" spans="1:46" s="2" customFormat="1" ht="19.5" customHeight="1">
      <c r="A133" s="35">
        <v>128</v>
      </c>
      <c r="B133" s="36" t="s">
        <v>193</v>
      </c>
      <c r="C133" s="35" t="s">
        <v>187</v>
      </c>
      <c r="D133" s="35">
        <f>VLOOKUP(A133,'[2]Sheet1'!$A$6:$AG$359,33,FALSE)</f>
        <v>30</v>
      </c>
      <c r="E133" s="35">
        <f>VLOOKUP(A133,'[5]Sheet1'!$A$5:$T$358,20,FALSE)</f>
        <v>20</v>
      </c>
      <c r="F133" s="35">
        <f>VLOOKUP(A133,'[4]Sheet1'!$A$5:$AD$358,30,FALSE)</f>
        <v>30</v>
      </c>
      <c r="G133" s="35">
        <f>VLOOKUP(A133,'[3]Sheet1'!$A$6:$AB$292,28,FALSE)</f>
        <v>10</v>
      </c>
      <c r="H133" s="37">
        <f>VLOOKUP(A133,'[1]Sheet1'!$A$5:$AW$358,49,FALSE)</f>
        <v>2.5</v>
      </c>
      <c r="I133" s="35">
        <f t="shared" si="11"/>
        <v>92.5</v>
      </c>
      <c r="J133" s="35">
        <f t="shared" si="12"/>
        <v>3</v>
      </c>
      <c r="K133" s="49">
        <f>VLOOKUP(A133,'[1]Sheet1'!$A$6:$D$294,4,FALSE)</f>
        <v>0</v>
      </c>
      <c r="L133" s="49">
        <f>VLOOKUP(A133,'[1]Sheet1'!$A$6:$AV$349,39,FALSE)</f>
        <v>0</v>
      </c>
      <c r="M133" s="49">
        <f>VLOOKUP(A133,'[1]Sheet1'!$A$6:$AV$349,7,FALSE)</f>
      </c>
      <c r="N133" s="49" t="str">
        <f>VLOOKUP(A133,'[1]Sheet1'!$A$6:$AV$349,10,FALSE)</f>
        <v>A</v>
      </c>
      <c r="O133" s="49">
        <f>VLOOKUP(A133,'[1]Sheet1'!$A$6:$AV$349,12,FALSE)</f>
        <v>2.5</v>
      </c>
      <c r="P133" s="49">
        <f>VLOOKUP(A133,'[1]Sheet1'!$A$6:$AV$349,13,FALSE)</f>
        <v>0</v>
      </c>
      <c r="Q133" s="49">
        <f>VLOOKUP(A133,'[1]Sheet1'!$A$6:$AV$349,14,FALSE)</f>
        <v>0</v>
      </c>
      <c r="R133" s="49">
        <f>VLOOKUP(A133,'[1]Sheet1'!$A$6:$AV$349,23,FALSE)</f>
        <v>0</v>
      </c>
      <c r="S133" s="49">
        <f>VLOOKUP(A133,'[1]Sheet1'!$A$6:$AV$349,24,FALSE)</f>
        <v>0</v>
      </c>
      <c r="T133" s="58">
        <f>VLOOKUP(A133,'[1]Sheet1'!$A$6:$AV$349,45,FALSE)</f>
        <v>0</v>
      </c>
      <c r="U133" s="58">
        <f>VLOOKUP(A133,'[1]Sheet1'!$A$6:$AV$349,46,FALSE)</f>
        <v>0</v>
      </c>
      <c r="V133" s="49">
        <f>VLOOKUP(A133,'[1]Sheet1'!$A$6:$AV$349,35,FALSE)</f>
        <v>0</v>
      </c>
      <c r="W133" s="49">
        <f>VLOOKUP(A133,'[1]Sheet1'!$A$6:$AV$349,36,FALSE)+VLOOKUP(A133,'[1]Sheet1'!$A$6:$AL$299,38,FALSE)</f>
        <v>0</v>
      </c>
      <c r="X133" s="49">
        <f>VLOOKUP(A133,'[1]Sheet1'!$A$6:$AH$294,33,FALSE)</f>
        <v>0</v>
      </c>
      <c r="Y133" s="49">
        <f>VLOOKUP(A133,'[1]Sheet1'!$A$6:$AH$294,34,FALSE)</f>
        <v>0</v>
      </c>
      <c r="Z133" s="49"/>
      <c r="AA133" s="49">
        <f>VLOOKUP(A133,'[1]Sheet1'!$A$6:$AV$349,43,FALSE)</f>
        <v>0</v>
      </c>
      <c r="AB133" s="49">
        <f>VLOOKUP(A133,'[1]Sheet1'!$A$6:$AV$349,44,FALSE)</f>
        <v>0</v>
      </c>
      <c r="AC133" s="35"/>
      <c r="AD133" s="49">
        <f>VLOOKUP(A133,'[2]Sheet1'!$A$6:$AF$350,31,FALSE)-AF133</f>
        <v>0</v>
      </c>
      <c r="AE133" s="49">
        <f>VLOOKUP(A133,'[2]Sheet1'!$A$6:$AF$350,32,FALSE)-AG133</f>
        <v>0</v>
      </c>
      <c r="AF133" s="49">
        <f>VLOOKUP(A133,'[2]Sheet1'!$A$6:$L$295,11,FALSE)</f>
        <v>0</v>
      </c>
      <c r="AG133" s="49">
        <f>VLOOKUP(A133,'[2]Sheet1'!$A$6:$L$295,12,FALSE)</f>
        <v>0</v>
      </c>
      <c r="AH133" s="49">
        <f>VLOOKUP(A133,'[5]Sheet1'!$A$6:$K$294,10,FALSE)</f>
        <v>0</v>
      </c>
      <c r="AI133" s="49">
        <f>VLOOKUP(A133,'[5]Sheet1'!$A$6:$K$294,11,FALSE)</f>
        <v>0</v>
      </c>
      <c r="AJ133" s="49">
        <f>VLOOKUP(A133,'[4]Sheet1'!$A$6:$I$294,8,FALSE)</f>
        <v>0</v>
      </c>
      <c r="AK133" s="49">
        <f>VLOOKUP(A133,'[4]Sheet1'!$A$6:$I$294,9,FALSE)</f>
        <v>0</v>
      </c>
      <c r="AL133" s="49"/>
      <c r="AM133" s="49"/>
      <c r="AN133" s="49">
        <f>VLOOKUP(A133,'[3]Sheet1'!$A$6:$AA$349,16,FALSE)</f>
        <v>0</v>
      </c>
      <c r="AO133" s="49">
        <f>VLOOKUP(A133,'[3]Sheet1'!$A$6:$AA$349,17,FALSE)</f>
        <v>0</v>
      </c>
      <c r="AP133" s="35"/>
      <c r="AQ133" s="69"/>
      <c r="AR133" s="17"/>
      <c r="AS133" s="18"/>
      <c r="AT133" s="2">
        <f t="shared" si="7"/>
        <v>0</v>
      </c>
    </row>
    <row r="134" spans="1:46" s="2" customFormat="1" ht="19.5" customHeight="1">
      <c r="A134" s="35">
        <v>129</v>
      </c>
      <c r="B134" s="36" t="s">
        <v>194</v>
      </c>
      <c r="C134" s="35" t="s">
        <v>187</v>
      </c>
      <c r="D134" s="35">
        <f>VLOOKUP(A134,'[2]Sheet1'!$A$6:$AG$359,33,FALSE)</f>
        <v>29.5</v>
      </c>
      <c r="E134" s="35">
        <f>VLOOKUP(A134,'[5]Sheet1'!$A$5:$T$358,20,FALSE)</f>
        <v>20</v>
      </c>
      <c r="F134" s="35">
        <f>VLOOKUP(A134,'[4]Sheet1'!$A$5:$AD$358,30,FALSE)</f>
        <v>30</v>
      </c>
      <c r="G134" s="35">
        <f>VLOOKUP(A134,'[3]Sheet1'!$A$6:$AB$292,28,FALSE)</f>
        <v>10</v>
      </c>
      <c r="H134" s="37">
        <f>VLOOKUP(A134,'[1]Sheet1'!$A$5:$AW$358,49,FALSE)</f>
        <v>0</v>
      </c>
      <c r="I134" s="35">
        <f t="shared" si="11"/>
        <v>89.5</v>
      </c>
      <c r="J134" s="35">
        <f t="shared" si="12"/>
        <v>19</v>
      </c>
      <c r="K134" s="49">
        <f>VLOOKUP(A134,'[1]Sheet1'!$A$6:$D$294,4,FALSE)</f>
        <v>0</v>
      </c>
      <c r="L134" s="49">
        <f>VLOOKUP(A134,'[1]Sheet1'!$A$6:$AV$349,39,FALSE)</f>
        <v>0</v>
      </c>
      <c r="M134" s="49">
        <f>VLOOKUP(A134,'[1]Sheet1'!$A$6:$AV$349,7,FALSE)</f>
      </c>
      <c r="N134" s="49">
        <f>VLOOKUP(A134,'[1]Sheet1'!$A$6:$AV$349,10,FALSE)</f>
      </c>
      <c r="O134" s="49">
        <f>VLOOKUP(A134,'[1]Sheet1'!$A$6:$AV$349,12,FALSE)</f>
      </c>
      <c r="P134" s="49">
        <f>VLOOKUP(A134,'[1]Sheet1'!$A$6:$AV$349,13,FALSE)</f>
        <v>0</v>
      </c>
      <c r="Q134" s="49">
        <f>VLOOKUP(A134,'[1]Sheet1'!$A$6:$AV$349,14,FALSE)</f>
        <v>0</v>
      </c>
      <c r="R134" s="49">
        <f>VLOOKUP(A134,'[1]Sheet1'!$A$6:$AV$349,23,FALSE)</f>
        <v>0</v>
      </c>
      <c r="S134" s="49">
        <f>VLOOKUP(A134,'[1]Sheet1'!$A$6:$AV$349,24,FALSE)</f>
        <v>0</v>
      </c>
      <c r="T134" s="58">
        <f>VLOOKUP(A134,'[1]Sheet1'!$A$6:$AV$349,45,FALSE)</f>
        <v>0</v>
      </c>
      <c r="U134" s="58">
        <f>VLOOKUP(A134,'[1]Sheet1'!$A$6:$AV$349,46,FALSE)</f>
        <v>0</v>
      </c>
      <c r="V134" s="49">
        <f>VLOOKUP(A134,'[1]Sheet1'!$A$6:$AV$349,35,FALSE)</f>
        <v>0</v>
      </c>
      <c r="W134" s="49">
        <f>VLOOKUP(A134,'[1]Sheet1'!$A$6:$AV$349,36,FALSE)+VLOOKUP(A134,'[1]Sheet1'!$A$6:$AL$299,38,FALSE)</f>
        <v>0</v>
      </c>
      <c r="X134" s="49">
        <f>VLOOKUP(A134,'[1]Sheet1'!$A$6:$AH$294,33,FALSE)</f>
        <v>0</v>
      </c>
      <c r="Y134" s="49">
        <f>VLOOKUP(A134,'[1]Sheet1'!$A$6:$AH$294,34,FALSE)</f>
        <v>0</v>
      </c>
      <c r="Z134" s="49"/>
      <c r="AA134" s="49">
        <f>VLOOKUP(A134,'[1]Sheet1'!$A$6:$AV$349,43,FALSE)</f>
        <v>0</v>
      </c>
      <c r="AB134" s="49">
        <f>VLOOKUP(A134,'[1]Sheet1'!$A$6:$AV$349,44,FALSE)</f>
        <v>0</v>
      </c>
      <c r="AC134" s="35"/>
      <c r="AD134" s="49">
        <f>VLOOKUP(A134,'[2]Sheet1'!$A$6:$AF$350,31,FALSE)-AF134</f>
        <v>1</v>
      </c>
      <c r="AE134" s="49">
        <f>VLOOKUP(A134,'[2]Sheet1'!$A$6:$AF$350,32,FALSE)-AG134</f>
        <v>0.5</v>
      </c>
      <c r="AF134" s="49">
        <f>VLOOKUP(A134,'[2]Sheet1'!$A$6:$L$295,11,FALSE)</f>
        <v>0</v>
      </c>
      <c r="AG134" s="49">
        <f>VLOOKUP(A134,'[2]Sheet1'!$A$6:$L$295,12,FALSE)</f>
        <v>0</v>
      </c>
      <c r="AH134" s="49">
        <f>VLOOKUP(A134,'[5]Sheet1'!$A$6:$K$294,10,FALSE)</f>
        <v>0</v>
      </c>
      <c r="AI134" s="49">
        <f>VLOOKUP(A134,'[5]Sheet1'!$A$6:$K$294,11,FALSE)</f>
        <v>0</v>
      </c>
      <c r="AJ134" s="49">
        <f>VLOOKUP(A134,'[4]Sheet1'!$A$6:$I$294,8,FALSE)</f>
        <v>0</v>
      </c>
      <c r="AK134" s="49">
        <f>VLOOKUP(A134,'[4]Sheet1'!$A$6:$I$294,9,FALSE)</f>
        <v>0</v>
      </c>
      <c r="AL134" s="49"/>
      <c r="AM134" s="49"/>
      <c r="AN134" s="49">
        <f>VLOOKUP(A134,'[3]Sheet1'!$A$6:$AA$349,16,FALSE)</f>
        <v>0</v>
      </c>
      <c r="AO134" s="49">
        <f>VLOOKUP(A134,'[3]Sheet1'!$A$6:$AA$349,17,FALSE)</f>
        <v>0</v>
      </c>
      <c r="AP134" s="35"/>
      <c r="AQ134" s="69"/>
      <c r="AR134" s="17"/>
      <c r="AS134" s="18"/>
      <c r="AT134" s="2">
        <f t="shared" si="7"/>
        <v>0</v>
      </c>
    </row>
    <row r="135" spans="1:46" s="2" customFormat="1" ht="19.5" customHeight="1">
      <c r="A135" s="35">
        <v>130</v>
      </c>
      <c r="B135" s="36" t="s">
        <v>195</v>
      </c>
      <c r="C135" s="35" t="s">
        <v>187</v>
      </c>
      <c r="D135" s="35">
        <f>VLOOKUP(A135,'[2]Sheet1'!$A$6:$AG$359,33,FALSE)</f>
        <v>30</v>
      </c>
      <c r="E135" s="35">
        <f>VLOOKUP(A135,'[5]Sheet1'!$A$5:$T$358,20,FALSE)</f>
        <v>20</v>
      </c>
      <c r="F135" s="35">
        <f>VLOOKUP(A135,'[4]Sheet1'!$A$5:$AD$358,30,FALSE)</f>
        <v>30</v>
      </c>
      <c r="G135" s="35">
        <f>VLOOKUP(A135,'[3]Sheet1'!$A$6:$AB$292,28,FALSE)</f>
        <v>10</v>
      </c>
      <c r="H135" s="37">
        <f>VLOOKUP(A135,'[1]Sheet1'!$A$5:$AW$358,49,FALSE)</f>
        <v>0</v>
      </c>
      <c r="I135" s="35">
        <f t="shared" si="11"/>
        <v>90</v>
      </c>
      <c r="J135" s="35">
        <f t="shared" si="12"/>
        <v>11</v>
      </c>
      <c r="K135" s="49">
        <f>VLOOKUP(A135,'[1]Sheet1'!$A$6:$D$294,4,FALSE)</f>
        <v>0</v>
      </c>
      <c r="L135" s="49">
        <f>VLOOKUP(A135,'[1]Sheet1'!$A$6:$AV$349,39,FALSE)</f>
        <v>0</v>
      </c>
      <c r="M135" s="49">
        <f>VLOOKUP(A135,'[1]Sheet1'!$A$6:$AV$349,7,FALSE)</f>
      </c>
      <c r="N135" s="49">
        <f>VLOOKUP(A135,'[1]Sheet1'!$A$6:$AV$349,10,FALSE)</f>
      </c>
      <c r="O135" s="49">
        <f>VLOOKUP(A135,'[1]Sheet1'!$A$6:$AV$349,12,FALSE)</f>
      </c>
      <c r="P135" s="49">
        <f>VLOOKUP(A135,'[1]Sheet1'!$A$6:$AV$349,13,FALSE)</f>
        <v>0</v>
      </c>
      <c r="Q135" s="49">
        <f>VLOOKUP(A135,'[1]Sheet1'!$A$6:$AV$349,14,FALSE)</f>
        <v>0</v>
      </c>
      <c r="R135" s="49">
        <f>VLOOKUP(A135,'[1]Sheet1'!$A$6:$AV$349,23,FALSE)</f>
        <v>0</v>
      </c>
      <c r="S135" s="49">
        <f>VLOOKUP(A135,'[1]Sheet1'!$A$6:$AV$349,24,FALSE)</f>
        <v>0</v>
      </c>
      <c r="T135" s="58">
        <f>VLOOKUP(A135,'[1]Sheet1'!$A$6:$AV$349,45,FALSE)</f>
        <v>0</v>
      </c>
      <c r="U135" s="58">
        <f>VLOOKUP(A135,'[1]Sheet1'!$A$6:$AV$349,46,FALSE)</f>
        <v>0</v>
      </c>
      <c r="V135" s="49">
        <f>VLOOKUP(A135,'[1]Sheet1'!$A$6:$AV$349,35,FALSE)</f>
        <v>0</v>
      </c>
      <c r="W135" s="49">
        <f>VLOOKUP(A135,'[1]Sheet1'!$A$6:$AV$349,36,FALSE)+VLOOKUP(A135,'[1]Sheet1'!$A$6:$AL$299,38,FALSE)</f>
        <v>0</v>
      </c>
      <c r="X135" s="49">
        <f>VLOOKUP(A135,'[1]Sheet1'!$A$6:$AH$294,33,FALSE)</f>
        <v>0</v>
      </c>
      <c r="Y135" s="49">
        <f>VLOOKUP(A135,'[1]Sheet1'!$A$6:$AH$294,34,FALSE)</f>
        <v>0</v>
      </c>
      <c r="Z135" s="49"/>
      <c r="AA135" s="49">
        <f>VLOOKUP(A135,'[1]Sheet1'!$A$6:$AV$349,43,FALSE)</f>
        <v>0</v>
      </c>
      <c r="AB135" s="49">
        <f>VLOOKUP(A135,'[1]Sheet1'!$A$6:$AV$349,44,FALSE)</f>
        <v>0</v>
      </c>
      <c r="AC135" s="35"/>
      <c r="AD135" s="49">
        <f>VLOOKUP(A135,'[2]Sheet1'!$A$6:$AF$350,31,FALSE)-AF135</f>
        <v>0</v>
      </c>
      <c r="AE135" s="49">
        <f>VLOOKUP(A135,'[2]Sheet1'!$A$6:$AF$350,32,FALSE)-AG135</f>
        <v>0</v>
      </c>
      <c r="AF135" s="49">
        <f>VLOOKUP(A135,'[2]Sheet1'!$A$6:$L$295,11,FALSE)</f>
        <v>0</v>
      </c>
      <c r="AG135" s="49">
        <f>VLOOKUP(A135,'[2]Sheet1'!$A$6:$L$295,12,FALSE)</f>
        <v>0</v>
      </c>
      <c r="AH135" s="49">
        <f>VLOOKUP(A135,'[5]Sheet1'!$A$6:$K$294,10,FALSE)</f>
        <v>0</v>
      </c>
      <c r="AI135" s="49">
        <f>VLOOKUP(A135,'[5]Sheet1'!$A$6:$K$294,11,FALSE)</f>
        <v>0</v>
      </c>
      <c r="AJ135" s="49">
        <f>VLOOKUP(A135,'[4]Sheet1'!$A$6:$I$294,8,FALSE)</f>
        <v>0</v>
      </c>
      <c r="AK135" s="49">
        <f>VLOOKUP(A135,'[4]Sheet1'!$A$6:$I$294,9,FALSE)</f>
        <v>0</v>
      </c>
      <c r="AL135" s="49"/>
      <c r="AM135" s="49"/>
      <c r="AN135" s="49">
        <f>VLOOKUP(A135,'[3]Sheet1'!$A$6:$AA$349,16,FALSE)</f>
        <v>0</v>
      </c>
      <c r="AO135" s="49">
        <f>VLOOKUP(A135,'[3]Sheet1'!$A$6:$AA$349,17,FALSE)</f>
        <v>0</v>
      </c>
      <c r="AP135" s="35"/>
      <c r="AQ135" s="69"/>
      <c r="AR135" s="17"/>
      <c r="AS135" s="18"/>
      <c r="AT135" s="2">
        <f aca="true" t="shared" si="13" ref="AT135:AT198">IF(AR135=AS135,0,1)</f>
        <v>0</v>
      </c>
    </row>
    <row r="136" spans="1:46" s="2" customFormat="1" ht="19.5" customHeight="1">
      <c r="A136" s="35">
        <v>131</v>
      </c>
      <c r="B136" s="36" t="s">
        <v>196</v>
      </c>
      <c r="C136" s="35" t="s">
        <v>187</v>
      </c>
      <c r="D136" s="35">
        <f>VLOOKUP(A136,'[2]Sheet1'!$A$6:$AG$359,33,FALSE)</f>
        <v>30</v>
      </c>
      <c r="E136" s="35">
        <f>VLOOKUP(A136,'[5]Sheet1'!$A$5:$T$358,20,FALSE)</f>
        <v>20</v>
      </c>
      <c r="F136" s="35">
        <f>VLOOKUP(A136,'[4]Sheet1'!$A$5:$AD$358,30,FALSE)</f>
        <v>30</v>
      </c>
      <c r="G136" s="35">
        <f>VLOOKUP(A136,'[3]Sheet1'!$A$6:$AB$292,28,FALSE)</f>
        <v>10</v>
      </c>
      <c r="H136" s="37">
        <f>VLOOKUP(A136,'[1]Sheet1'!$A$5:$AW$358,49,FALSE)</f>
        <v>2</v>
      </c>
      <c r="I136" s="35">
        <f t="shared" si="11"/>
        <v>92</v>
      </c>
      <c r="J136" s="35">
        <f t="shared" si="12"/>
        <v>4</v>
      </c>
      <c r="K136" s="49">
        <f>VLOOKUP(A136,'[1]Sheet1'!$A$6:$D$294,4,FALSE)</f>
        <v>0</v>
      </c>
      <c r="L136" s="49">
        <f>VLOOKUP(A136,'[1]Sheet1'!$A$6:$AV$349,39,FALSE)</f>
        <v>0</v>
      </c>
      <c r="M136" s="49" t="str">
        <f>VLOOKUP(A136,'[1]Sheet1'!$A$6:$AV$349,7,FALSE)</f>
        <v>A</v>
      </c>
      <c r="N136" s="49">
        <f>VLOOKUP(A136,'[1]Sheet1'!$A$6:$AV$349,10,FALSE)</f>
      </c>
      <c r="O136" s="49">
        <f>VLOOKUP(A136,'[1]Sheet1'!$A$6:$AV$349,12,FALSE)</f>
        <v>2</v>
      </c>
      <c r="P136" s="49">
        <f>VLOOKUP(A136,'[1]Sheet1'!$A$6:$AV$349,13,FALSE)</f>
        <v>0</v>
      </c>
      <c r="Q136" s="49">
        <f>VLOOKUP(A136,'[1]Sheet1'!$A$6:$AV$349,14,FALSE)</f>
        <v>0</v>
      </c>
      <c r="R136" s="49">
        <f>VLOOKUP(A136,'[1]Sheet1'!$A$6:$AV$349,23,FALSE)</f>
        <v>0</v>
      </c>
      <c r="S136" s="49">
        <f>VLOOKUP(A136,'[1]Sheet1'!$A$6:$AV$349,24,FALSE)</f>
        <v>0</v>
      </c>
      <c r="T136" s="58">
        <f>VLOOKUP(A136,'[1]Sheet1'!$A$6:$AV$349,45,FALSE)</f>
        <v>0</v>
      </c>
      <c r="U136" s="58">
        <f>VLOOKUP(A136,'[1]Sheet1'!$A$6:$AV$349,46,FALSE)</f>
        <v>0</v>
      </c>
      <c r="V136" s="49">
        <f>VLOOKUP(A136,'[1]Sheet1'!$A$6:$AV$349,35,FALSE)</f>
        <v>0</v>
      </c>
      <c r="W136" s="49">
        <f>VLOOKUP(A136,'[1]Sheet1'!$A$6:$AV$349,36,FALSE)+VLOOKUP(A136,'[1]Sheet1'!$A$6:$AL$299,38,FALSE)</f>
        <v>0</v>
      </c>
      <c r="X136" s="49">
        <f>VLOOKUP(A136,'[1]Sheet1'!$A$6:$AH$294,33,FALSE)</f>
        <v>0</v>
      </c>
      <c r="Y136" s="49">
        <f>VLOOKUP(A136,'[1]Sheet1'!$A$6:$AH$294,34,FALSE)</f>
        <v>0</v>
      </c>
      <c r="Z136" s="49"/>
      <c r="AA136" s="49">
        <f>VLOOKUP(A136,'[1]Sheet1'!$A$6:$AV$349,43,FALSE)</f>
        <v>0</v>
      </c>
      <c r="AB136" s="49">
        <f>VLOOKUP(A136,'[1]Sheet1'!$A$6:$AV$349,44,FALSE)</f>
        <v>0</v>
      </c>
      <c r="AC136" s="35"/>
      <c r="AD136" s="49">
        <f>VLOOKUP(A136,'[2]Sheet1'!$A$6:$AF$350,31,FALSE)-AF136</f>
        <v>0</v>
      </c>
      <c r="AE136" s="49">
        <f>VLOOKUP(A136,'[2]Sheet1'!$A$6:$AF$350,32,FALSE)-AG136</f>
        <v>0</v>
      </c>
      <c r="AF136" s="49">
        <f>VLOOKUP(A136,'[2]Sheet1'!$A$6:$L$295,11,FALSE)</f>
        <v>0</v>
      </c>
      <c r="AG136" s="49">
        <f>VLOOKUP(A136,'[2]Sheet1'!$A$6:$L$295,12,FALSE)</f>
        <v>0</v>
      </c>
      <c r="AH136" s="49">
        <f>VLOOKUP(A136,'[5]Sheet1'!$A$6:$K$294,10,FALSE)</f>
        <v>0</v>
      </c>
      <c r="AI136" s="49">
        <f>VLOOKUP(A136,'[5]Sheet1'!$A$6:$K$294,11,FALSE)</f>
        <v>0</v>
      </c>
      <c r="AJ136" s="49">
        <f>VLOOKUP(A136,'[4]Sheet1'!$A$6:$I$294,8,FALSE)</f>
        <v>0</v>
      </c>
      <c r="AK136" s="49">
        <f>VLOOKUP(A136,'[4]Sheet1'!$A$6:$I$294,9,FALSE)</f>
        <v>0</v>
      </c>
      <c r="AL136" s="49"/>
      <c r="AM136" s="49"/>
      <c r="AN136" s="49">
        <f>VLOOKUP(A136,'[3]Sheet1'!$A$6:$AA$349,16,FALSE)</f>
        <v>0</v>
      </c>
      <c r="AO136" s="49">
        <f>VLOOKUP(A136,'[3]Sheet1'!$A$6:$AA$349,17,FALSE)</f>
        <v>0</v>
      </c>
      <c r="AP136" s="35"/>
      <c r="AQ136" s="69"/>
      <c r="AR136" s="17"/>
      <c r="AS136" s="18"/>
      <c r="AT136" s="2">
        <f t="shared" si="13"/>
        <v>0</v>
      </c>
    </row>
    <row r="137" spans="1:46" s="2" customFormat="1" ht="19.5" customHeight="1">
      <c r="A137" s="35">
        <v>132</v>
      </c>
      <c r="B137" s="36" t="s">
        <v>197</v>
      </c>
      <c r="C137" s="35" t="s">
        <v>187</v>
      </c>
      <c r="D137" s="35">
        <f>VLOOKUP(A137,'[2]Sheet1'!$A$6:$AG$359,33,FALSE)</f>
        <v>28</v>
      </c>
      <c r="E137" s="35">
        <f>VLOOKUP(A137,'[5]Sheet1'!$A$5:$T$358,20,FALSE)</f>
        <v>20</v>
      </c>
      <c r="F137" s="35">
        <f>VLOOKUP(A137,'[4]Sheet1'!$A$5:$AD$358,30,FALSE)</f>
        <v>30</v>
      </c>
      <c r="G137" s="35">
        <f>VLOOKUP(A137,'[3]Sheet1'!$A$6:$AB$292,28,FALSE)</f>
        <v>10</v>
      </c>
      <c r="H137" s="37">
        <f>VLOOKUP(A137,'[1]Sheet1'!$A$5:$AW$358,49,FALSE)</f>
        <v>2</v>
      </c>
      <c r="I137" s="35">
        <f t="shared" si="11"/>
        <v>90</v>
      </c>
      <c r="J137" s="35">
        <f t="shared" si="12"/>
        <v>11</v>
      </c>
      <c r="K137" s="49">
        <f>VLOOKUP(A137,'[1]Sheet1'!$A$6:$D$294,4,FALSE)</f>
        <v>0</v>
      </c>
      <c r="L137" s="49">
        <f>VLOOKUP(A137,'[1]Sheet1'!$A$6:$AV$349,39,FALSE)</f>
        <v>0</v>
      </c>
      <c r="M137" s="49" t="str">
        <f>VLOOKUP(A137,'[1]Sheet1'!$A$6:$AV$349,7,FALSE)</f>
        <v>A</v>
      </c>
      <c r="N137" s="49">
        <f>VLOOKUP(A137,'[1]Sheet1'!$A$6:$AV$349,10,FALSE)</f>
      </c>
      <c r="O137" s="49">
        <f>VLOOKUP(A137,'[1]Sheet1'!$A$6:$AV$349,12,FALSE)</f>
        <v>2</v>
      </c>
      <c r="P137" s="49">
        <f>VLOOKUP(A137,'[1]Sheet1'!$A$6:$AV$349,13,FALSE)</f>
        <v>0</v>
      </c>
      <c r="Q137" s="49">
        <f>VLOOKUP(A137,'[1]Sheet1'!$A$6:$AV$349,14,FALSE)</f>
        <v>0</v>
      </c>
      <c r="R137" s="49">
        <f>VLOOKUP(A137,'[1]Sheet1'!$A$6:$AV$349,23,FALSE)</f>
        <v>0</v>
      </c>
      <c r="S137" s="49">
        <f>VLOOKUP(A137,'[1]Sheet1'!$A$6:$AV$349,24,FALSE)</f>
        <v>0</v>
      </c>
      <c r="T137" s="58">
        <f>VLOOKUP(A137,'[1]Sheet1'!$A$6:$AV$349,45,FALSE)</f>
        <v>0</v>
      </c>
      <c r="U137" s="58">
        <f>VLOOKUP(A137,'[1]Sheet1'!$A$6:$AV$349,46,FALSE)</f>
        <v>0</v>
      </c>
      <c r="V137" s="49">
        <f>VLOOKUP(A137,'[1]Sheet1'!$A$6:$AV$349,35,FALSE)</f>
        <v>0</v>
      </c>
      <c r="W137" s="49">
        <f>VLOOKUP(A137,'[1]Sheet1'!$A$6:$AV$349,36,FALSE)+VLOOKUP(A137,'[1]Sheet1'!$A$6:$AL$299,38,FALSE)</f>
        <v>0</v>
      </c>
      <c r="X137" s="49">
        <f>VLOOKUP(A137,'[1]Sheet1'!$A$6:$AH$294,33,FALSE)</f>
        <v>0</v>
      </c>
      <c r="Y137" s="49">
        <f>VLOOKUP(A137,'[1]Sheet1'!$A$6:$AH$294,34,FALSE)</f>
        <v>0</v>
      </c>
      <c r="Z137" s="49"/>
      <c r="AA137" s="49">
        <f>VLOOKUP(A137,'[1]Sheet1'!$A$6:$AV$349,43,FALSE)</f>
        <v>0</v>
      </c>
      <c r="AB137" s="49">
        <f>VLOOKUP(A137,'[1]Sheet1'!$A$6:$AV$349,44,FALSE)</f>
        <v>0</v>
      </c>
      <c r="AC137" s="35"/>
      <c r="AD137" s="49">
        <f>VLOOKUP(A137,'[2]Sheet1'!$A$6:$AF$350,31,FALSE)-AF137</f>
        <v>1</v>
      </c>
      <c r="AE137" s="49">
        <f>VLOOKUP(A137,'[2]Sheet1'!$A$6:$AF$350,32,FALSE)-AG137</f>
        <v>2</v>
      </c>
      <c r="AF137" s="49">
        <f>VLOOKUP(A137,'[2]Sheet1'!$A$6:$L$295,11,FALSE)</f>
        <v>0</v>
      </c>
      <c r="AG137" s="49">
        <f>VLOOKUP(A137,'[2]Sheet1'!$A$6:$L$295,12,FALSE)</f>
        <v>0</v>
      </c>
      <c r="AH137" s="49">
        <f>VLOOKUP(A137,'[5]Sheet1'!$A$6:$K$294,10,FALSE)</f>
        <v>0</v>
      </c>
      <c r="AI137" s="49">
        <f>VLOOKUP(A137,'[5]Sheet1'!$A$6:$K$294,11,FALSE)</f>
        <v>0</v>
      </c>
      <c r="AJ137" s="49">
        <f>VLOOKUP(A137,'[4]Sheet1'!$A$6:$I$294,8,FALSE)</f>
        <v>0</v>
      </c>
      <c r="AK137" s="49">
        <f>VLOOKUP(A137,'[4]Sheet1'!$A$6:$I$294,9,FALSE)</f>
        <v>0</v>
      </c>
      <c r="AL137" s="49"/>
      <c r="AM137" s="49"/>
      <c r="AN137" s="49">
        <f>VLOOKUP(A137,'[3]Sheet1'!$A$6:$AA$349,16,FALSE)</f>
        <v>0</v>
      </c>
      <c r="AO137" s="49">
        <f>VLOOKUP(A137,'[3]Sheet1'!$A$6:$AA$349,17,FALSE)</f>
        <v>0</v>
      </c>
      <c r="AP137" s="35"/>
      <c r="AQ137" s="69"/>
      <c r="AR137" s="17"/>
      <c r="AS137" s="18"/>
      <c r="AT137" s="2">
        <f t="shared" si="13"/>
        <v>0</v>
      </c>
    </row>
    <row r="138" spans="1:46" s="2" customFormat="1" ht="19.5" customHeight="1">
      <c r="A138" s="35">
        <v>133</v>
      </c>
      <c r="B138" s="36" t="s">
        <v>198</v>
      </c>
      <c r="C138" s="35" t="s">
        <v>187</v>
      </c>
      <c r="D138" s="35">
        <f>VLOOKUP(A138,'[2]Sheet1'!$A$6:$AG$359,33,FALSE)</f>
        <v>27</v>
      </c>
      <c r="E138" s="35">
        <f>VLOOKUP(A138,'[5]Sheet1'!$A$5:$T$358,20,FALSE)</f>
        <v>20</v>
      </c>
      <c r="F138" s="35">
        <f>VLOOKUP(A138,'[4]Sheet1'!$A$5:$AD$358,30,FALSE)</f>
        <v>30</v>
      </c>
      <c r="G138" s="35">
        <f>VLOOKUP(A138,'[3]Sheet1'!$A$6:$AB$292,28,FALSE)</f>
        <v>10</v>
      </c>
      <c r="H138" s="37">
        <f>VLOOKUP(A138,'[1]Sheet1'!$A$5:$AW$358,49,FALSE)</f>
        <v>0</v>
      </c>
      <c r="I138" s="35">
        <f t="shared" si="11"/>
        <v>87</v>
      </c>
      <c r="J138" s="35">
        <f t="shared" si="12"/>
        <v>28</v>
      </c>
      <c r="K138" s="49">
        <f>VLOOKUP(A138,'[1]Sheet1'!$A$6:$D$294,4,FALSE)</f>
        <v>0</v>
      </c>
      <c r="L138" s="49">
        <f>VLOOKUP(A138,'[1]Sheet1'!$A$6:$AV$349,39,FALSE)</f>
        <v>0</v>
      </c>
      <c r="M138" s="49">
        <f>VLOOKUP(A138,'[1]Sheet1'!$A$6:$AV$349,7,FALSE)</f>
      </c>
      <c r="N138" s="49">
        <f>VLOOKUP(A138,'[1]Sheet1'!$A$6:$AV$349,10,FALSE)</f>
      </c>
      <c r="O138" s="49">
        <f>VLOOKUP(A138,'[1]Sheet1'!$A$6:$AV$349,12,FALSE)</f>
      </c>
      <c r="P138" s="49">
        <f>VLOOKUP(A138,'[1]Sheet1'!$A$6:$AV$349,13,FALSE)</f>
        <v>0</v>
      </c>
      <c r="Q138" s="49">
        <f>VLOOKUP(A138,'[1]Sheet1'!$A$6:$AV$349,14,FALSE)</f>
        <v>0</v>
      </c>
      <c r="R138" s="49">
        <f>VLOOKUP(A138,'[1]Sheet1'!$A$6:$AV$349,23,FALSE)</f>
        <v>0</v>
      </c>
      <c r="S138" s="49">
        <f>VLOOKUP(A138,'[1]Sheet1'!$A$6:$AV$349,24,FALSE)</f>
        <v>0</v>
      </c>
      <c r="T138" s="58">
        <f>VLOOKUP(A138,'[1]Sheet1'!$A$6:$AV$349,45,FALSE)</f>
        <v>0</v>
      </c>
      <c r="U138" s="58">
        <f>VLOOKUP(A138,'[1]Sheet1'!$A$6:$AV$349,46,FALSE)</f>
        <v>0</v>
      </c>
      <c r="V138" s="49">
        <f>VLOOKUP(A138,'[1]Sheet1'!$A$6:$AV$349,35,FALSE)</f>
        <v>0</v>
      </c>
      <c r="W138" s="49">
        <f>VLOOKUP(A138,'[1]Sheet1'!$A$6:$AV$349,36,FALSE)+VLOOKUP(A138,'[1]Sheet1'!$A$6:$AL$299,38,FALSE)</f>
        <v>0</v>
      </c>
      <c r="X138" s="49">
        <f>VLOOKUP(A138,'[1]Sheet1'!$A$6:$AH$294,33,FALSE)</f>
        <v>0</v>
      </c>
      <c r="Y138" s="49">
        <f>VLOOKUP(A138,'[1]Sheet1'!$A$6:$AH$294,34,FALSE)</f>
        <v>0</v>
      </c>
      <c r="Z138" s="49"/>
      <c r="AA138" s="49">
        <f>VLOOKUP(A138,'[1]Sheet1'!$A$6:$AV$349,43,FALSE)</f>
        <v>0</v>
      </c>
      <c r="AB138" s="49">
        <f>VLOOKUP(A138,'[1]Sheet1'!$A$6:$AV$349,44,FALSE)</f>
        <v>0</v>
      </c>
      <c r="AC138" s="35"/>
      <c r="AD138" s="49">
        <f>VLOOKUP(A138,'[2]Sheet1'!$A$6:$AF$350,31,FALSE)-AF138</f>
        <v>1</v>
      </c>
      <c r="AE138" s="49">
        <f>VLOOKUP(A138,'[2]Sheet1'!$A$6:$AF$350,32,FALSE)-AG138</f>
        <v>3</v>
      </c>
      <c r="AF138" s="49">
        <f>VLOOKUP(A138,'[2]Sheet1'!$A$6:$L$295,11,FALSE)</f>
        <v>0</v>
      </c>
      <c r="AG138" s="49">
        <f>VLOOKUP(A138,'[2]Sheet1'!$A$6:$L$295,12,FALSE)</f>
        <v>0</v>
      </c>
      <c r="AH138" s="49">
        <f>VLOOKUP(A138,'[5]Sheet1'!$A$6:$K$294,10,FALSE)</f>
        <v>0</v>
      </c>
      <c r="AI138" s="49">
        <f>VLOOKUP(A138,'[5]Sheet1'!$A$6:$K$294,11,FALSE)</f>
        <v>0</v>
      </c>
      <c r="AJ138" s="49">
        <f>VLOOKUP(A138,'[4]Sheet1'!$A$6:$I$294,8,FALSE)</f>
        <v>0</v>
      </c>
      <c r="AK138" s="49">
        <f>VLOOKUP(A138,'[4]Sheet1'!$A$6:$I$294,9,FALSE)</f>
        <v>0</v>
      </c>
      <c r="AL138" s="49"/>
      <c r="AM138" s="49"/>
      <c r="AN138" s="49">
        <f>VLOOKUP(A138,'[3]Sheet1'!$A$6:$AA$349,16,FALSE)</f>
        <v>0</v>
      </c>
      <c r="AO138" s="49">
        <f>VLOOKUP(A138,'[3]Sheet1'!$A$6:$AA$349,17,FALSE)</f>
        <v>0</v>
      </c>
      <c r="AP138" s="35"/>
      <c r="AQ138" s="69"/>
      <c r="AR138" s="17"/>
      <c r="AS138" s="18"/>
      <c r="AT138" s="2">
        <f t="shared" si="13"/>
        <v>0</v>
      </c>
    </row>
    <row r="139" spans="1:46" s="2" customFormat="1" ht="19.5" customHeight="1">
      <c r="A139" s="35">
        <v>134</v>
      </c>
      <c r="B139" s="36" t="s">
        <v>199</v>
      </c>
      <c r="C139" s="35" t="s">
        <v>187</v>
      </c>
      <c r="D139" s="35">
        <f>VLOOKUP(A139,'[2]Sheet1'!$A$6:$AG$359,33,FALSE)</f>
        <v>27</v>
      </c>
      <c r="E139" s="35">
        <f>VLOOKUP(A139,'[5]Sheet1'!$A$5:$T$358,20,FALSE)</f>
        <v>20</v>
      </c>
      <c r="F139" s="35">
        <f>VLOOKUP(A139,'[4]Sheet1'!$A$5:$AD$358,30,FALSE)</f>
        <v>30</v>
      </c>
      <c r="G139" s="35">
        <f>VLOOKUP(A139,'[3]Sheet1'!$A$6:$AB$292,28,FALSE)</f>
        <v>10</v>
      </c>
      <c r="H139" s="37">
        <f>VLOOKUP(A139,'[1]Sheet1'!$A$5:$AW$358,49,FALSE)</f>
        <v>2</v>
      </c>
      <c r="I139" s="35">
        <f t="shared" si="11"/>
        <v>89</v>
      </c>
      <c r="J139" s="35">
        <f t="shared" si="12"/>
        <v>22</v>
      </c>
      <c r="K139" s="49">
        <f>VLOOKUP(A139,'[1]Sheet1'!$A$6:$D$294,4,FALSE)</f>
        <v>0</v>
      </c>
      <c r="L139" s="49">
        <f>VLOOKUP(A139,'[1]Sheet1'!$A$6:$AV$349,39,FALSE)</f>
        <v>0</v>
      </c>
      <c r="M139" s="49" t="str">
        <f>VLOOKUP(A139,'[1]Sheet1'!$A$6:$AV$349,7,FALSE)</f>
        <v>A</v>
      </c>
      <c r="N139" s="49">
        <f>VLOOKUP(A139,'[1]Sheet1'!$A$6:$AV$349,10,FALSE)</f>
      </c>
      <c r="O139" s="49">
        <f>VLOOKUP(A139,'[1]Sheet1'!$A$6:$AV$349,12,FALSE)</f>
        <v>2</v>
      </c>
      <c r="P139" s="49">
        <f>VLOOKUP(A139,'[1]Sheet1'!$A$6:$AV$349,13,FALSE)</f>
        <v>0</v>
      </c>
      <c r="Q139" s="49">
        <f>VLOOKUP(A139,'[1]Sheet1'!$A$6:$AV$349,14,FALSE)</f>
        <v>0</v>
      </c>
      <c r="R139" s="49">
        <f>VLOOKUP(A139,'[1]Sheet1'!$A$6:$AV$349,23,FALSE)</f>
        <v>0</v>
      </c>
      <c r="S139" s="49">
        <f>VLOOKUP(A139,'[1]Sheet1'!$A$6:$AV$349,24,FALSE)</f>
        <v>0</v>
      </c>
      <c r="T139" s="58">
        <f>VLOOKUP(A139,'[1]Sheet1'!$A$6:$AV$349,45,FALSE)</f>
        <v>0</v>
      </c>
      <c r="U139" s="58">
        <f>VLOOKUP(A139,'[1]Sheet1'!$A$6:$AV$349,46,FALSE)</f>
        <v>0</v>
      </c>
      <c r="V139" s="49">
        <f>VLOOKUP(A139,'[1]Sheet1'!$A$6:$AV$349,35,FALSE)</f>
        <v>0</v>
      </c>
      <c r="W139" s="49">
        <f>VLOOKUP(A139,'[1]Sheet1'!$A$6:$AV$349,36,FALSE)+VLOOKUP(A139,'[1]Sheet1'!$A$6:$AL$299,38,FALSE)</f>
        <v>0</v>
      </c>
      <c r="X139" s="49">
        <f>VLOOKUP(A139,'[1]Sheet1'!$A$6:$AH$294,33,FALSE)</f>
        <v>0</v>
      </c>
      <c r="Y139" s="49">
        <f>VLOOKUP(A139,'[1]Sheet1'!$A$6:$AH$294,34,FALSE)</f>
        <v>0</v>
      </c>
      <c r="Z139" s="49"/>
      <c r="AA139" s="49">
        <f>VLOOKUP(A139,'[1]Sheet1'!$A$6:$AV$349,43,FALSE)</f>
        <v>0</v>
      </c>
      <c r="AB139" s="49">
        <f>VLOOKUP(A139,'[1]Sheet1'!$A$6:$AV$349,44,FALSE)</f>
        <v>0</v>
      </c>
      <c r="AC139" s="35"/>
      <c r="AD139" s="49">
        <f>VLOOKUP(A139,'[2]Sheet1'!$A$6:$AF$350,31,FALSE)-AF139</f>
        <v>1</v>
      </c>
      <c r="AE139" s="49">
        <f>VLOOKUP(A139,'[2]Sheet1'!$A$6:$AF$350,32,FALSE)-AG139</f>
        <v>3</v>
      </c>
      <c r="AF139" s="49">
        <f>VLOOKUP(A139,'[2]Sheet1'!$A$6:$L$295,11,FALSE)</f>
        <v>0</v>
      </c>
      <c r="AG139" s="49">
        <f>VLOOKUP(A139,'[2]Sheet1'!$A$6:$L$295,12,FALSE)</f>
        <v>0</v>
      </c>
      <c r="AH139" s="49">
        <f>VLOOKUP(A139,'[5]Sheet1'!$A$6:$K$294,10,FALSE)</f>
        <v>0</v>
      </c>
      <c r="AI139" s="49">
        <f>VLOOKUP(A139,'[5]Sheet1'!$A$6:$K$294,11,FALSE)</f>
        <v>0</v>
      </c>
      <c r="AJ139" s="49">
        <f>VLOOKUP(A139,'[4]Sheet1'!$A$6:$I$294,8,FALSE)</f>
        <v>0</v>
      </c>
      <c r="AK139" s="49">
        <f>VLOOKUP(A139,'[4]Sheet1'!$A$6:$I$294,9,FALSE)</f>
        <v>0</v>
      </c>
      <c r="AL139" s="49"/>
      <c r="AM139" s="49"/>
      <c r="AN139" s="49">
        <f>VLOOKUP(A139,'[3]Sheet1'!$A$6:$AA$349,16,FALSE)</f>
        <v>0</v>
      </c>
      <c r="AO139" s="49">
        <f>VLOOKUP(A139,'[3]Sheet1'!$A$6:$AA$349,17,FALSE)</f>
        <v>0</v>
      </c>
      <c r="AP139" s="35"/>
      <c r="AQ139" s="69"/>
      <c r="AR139" s="17"/>
      <c r="AS139" s="18"/>
      <c r="AT139" s="2">
        <f t="shared" si="13"/>
        <v>0</v>
      </c>
    </row>
    <row r="140" spans="1:46" s="2" customFormat="1" ht="19.5" customHeight="1">
      <c r="A140" s="35">
        <v>135</v>
      </c>
      <c r="B140" s="36" t="s">
        <v>200</v>
      </c>
      <c r="C140" s="35" t="s">
        <v>187</v>
      </c>
      <c r="D140" s="35">
        <f>VLOOKUP(A140,'[2]Sheet1'!$A$6:$AG$359,33,FALSE)</f>
        <v>30</v>
      </c>
      <c r="E140" s="35">
        <f>VLOOKUP(A140,'[5]Sheet1'!$A$5:$T$358,20,FALSE)</f>
        <v>20</v>
      </c>
      <c r="F140" s="35">
        <f>VLOOKUP(A140,'[4]Sheet1'!$A$5:$AD$358,30,FALSE)</f>
        <v>30</v>
      </c>
      <c r="G140" s="35">
        <f>VLOOKUP(A140,'[3]Sheet1'!$A$6:$AB$292,28,FALSE)</f>
        <v>10</v>
      </c>
      <c r="H140" s="37">
        <f>VLOOKUP(A140,'[1]Sheet1'!$A$5:$AW$358,49,FALSE)</f>
        <v>0</v>
      </c>
      <c r="I140" s="35">
        <f t="shared" si="11"/>
        <v>90</v>
      </c>
      <c r="J140" s="35">
        <f t="shared" si="12"/>
        <v>11</v>
      </c>
      <c r="K140" s="49">
        <f>VLOOKUP(A140,'[1]Sheet1'!$A$6:$D$294,4,FALSE)</f>
        <v>0</v>
      </c>
      <c r="L140" s="49">
        <f>VLOOKUP(A140,'[1]Sheet1'!$A$6:$AV$349,39,FALSE)</f>
        <v>0</v>
      </c>
      <c r="M140" s="49">
        <f>VLOOKUP(A140,'[1]Sheet1'!$A$6:$AV$349,7,FALSE)</f>
      </c>
      <c r="N140" s="49">
        <f>VLOOKUP(A140,'[1]Sheet1'!$A$6:$AV$349,10,FALSE)</f>
      </c>
      <c r="O140" s="49">
        <f>VLOOKUP(A140,'[1]Sheet1'!$A$6:$AV$349,12,FALSE)</f>
      </c>
      <c r="P140" s="49">
        <f>VLOOKUP(A140,'[1]Sheet1'!$A$6:$AV$349,13,FALSE)</f>
        <v>0</v>
      </c>
      <c r="Q140" s="49">
        <f>VLOOKUP(A140,'[1]Sheet1'!$A$6:$AV$349,14,FALSE)</f>
        <v>0</v>
      </c>
      <c r="R140" s="49">
        <f>VLOOKUP(A140,'[1]Sheet1'!$A$6:$AV$349,23,FALSE)</f>
        <v>0</v>
      </c>
      <c r="S140" s="49">
        <f>VLOOKUP(A140,'[1]Sheet1'!$A$6:$AV$349,24,FALSE)</f>
        <v>0</v>
      </c>
      <c r="T140" s="58">
        <f>VLOOKUP(A140,'[1]Sheet1'!$A$6:$AV$349,45,FALSE)</f>
        <v>0</v>
      </c>
      <c r="U140" s="58">
        <f>VLOOKUP(A140,'[1]Sheet1'!$A$6:$AV$349,46,FALSE)</f>
        <v>0</v>
      </c>
      <c r="V140" s="49">
        <f>VLOOKUP(A140,'[1]Sheet1'!$A$6:$AV$349,35,FALSE)</f>
        <v>0</v>
      </c>
      <c r="W140" s="49">
        <f>VLOOKUP(A140,'[1]Sheet1'!$A$6:$AV$349,36,FALSE)+VLOOKUP(A140,'[1]Sheet1'!$A$6:$AL$299,38,FALSE)</f>
        <v>0</v>
      </c>
      <c r="X140" s="49">
        <f>VLOOKUP(A140,'[1]Sheet1'!$A$6:$AH$294,33,FALSE)</f>
        <v>0</v>
      </c>
      <c r="Y140" s="49">
        <f>VLOOKUP(A140,'[1]Sheet1'!$A$6:$AH$294,34,FALSE)</f>
        <v>0</v>
      </c>
      <c r="Z140" s="49"/>
      <c r="AA140" s="49">
        <f>VLOOKUP(A140,'[1]Sheet1'!$A$6:$AV$349,43,FALSE)</f>
        <v>0</v>
      </c>
      <c r="AB140" s="49">
        <f>VLOOKUP(A140,'[1]Sheet1'!$A$6:$AV$349,44,FALSE)</f>
        <v>0</v>
      </c>
      <c r="AC140" s="35"/>
      <c r="AD140" s="49">
        <f>VLOOKUP(A140,'[2]Sheet1'!$A$6:$AF$350,31,FALSE)-AF140</f>
        <v>0</v>
      </c>
      <c r="AE140" s="49">
        <f>VLOOKUP(A140,'[2]Sheet1'!$A$6:$AF$350,32,FALSE)-AG140</f>
        <v>0</v>
      </c>
      <c r="AF140" s="49">
        <f>VLOOKUP(A140,'[2]Sheet1'!$A$6:$L$295,11,FALSE)</f>
        <v>0</v>
      </c>
      <c r="AG140" s="49">
        <f>VLOOKUP(A140,'[2]Sheet1'!$A$6:$L$295,12,FALSE)</f>
        <v>0</v>
      </c>
      <c r="AH140" s="49">
        <f>VLOOKUP(A140,'[5]Sheet1'!$A$6:$K$294,10,FALSE)</f>
        <v>0</v>
      </c>
      <c r="AI140" s="49">
        <f>VLOOKUP(A140,'[5]Sheet1'!$A$6:$K$294,11,FALSE)</f>
        <v>0</v>
      </c>
      <c r="AJ140" s="49">
        <f>VLOOKUP(A140,'[4]Sheet1'!$A$6:$I$294,8,FALSE)</f>
        <v>0</v>
      </c>
      <c r="AK140" s="49">
        <f>VLOOKUP(A140,'[4]Sheet1'!$A$6:$I$294,9,FALSE)</f>
        <v>0</v>
      </c>
      <c r="AL140" s="49"/>
      <c r="AM140" s="49"/>
      <c r="AN140" s="49">
        <f>VLOOKUP(A140,'[3]Sheet1'!$A$6:$AA$349,16,FALSE)</f>
        <v>0</v>
      </c>
      <c r="AO140" s="49">
        <f>VLOOKUP(A140,'[3]Sheet1'!$A$6:$AA$349,17,FALSE)</f>
        <v>0</v>
      </c>
      <c r="AP140" s="35"/>
      <c r="AQ140" s="69"/>
      <c r="AR140" s="17"/>
      <c r="AS140" s="18"/>
      <c r="AT140" s="2">
        <f t="shared" si="13"/>
        <v>0</v>
      </c>
    </row>
    <row r="141" spans="1:46" s="2" customFormat="1" ht="19.5" customHeight="1">
      <c r="A141" s="35">
        <v>136</v>
      </c>
      <c r="B141" s="36" t="s">
        <v>201</v>
      </c>
      <c r="C141" s="35" t="s">
        <v>187</v>
      </c>
      <c r="D141" s="35">
        <f>VLOOKUP(A141,'[2]Sheet1'!$A$6:$AG$359,33,FALSE)</f>
        <v>28</v>
      </c>
      <c r="E141" s="35">
        <f>VLOOKUP(A141,'[5]Sheet1'!$A$5:$T$358,20,FALSE)</f>
        <v>20</v>
      </c>
      <c r="F141" s="35">
        <f>VLOOKUP(A141,'[4]Sheet1'!$A$5:$AD$358,30,FALSE)</f>
        <v>30</v>
      </c>
      <c r="G141" s="35">
        <f>VLOOKUP(A141,'[3]Sheet1'!$A$6:$AB$292,28,FALSE)</f>
        <v>10</v>
      </c>
      <c r="H141" s="37">
        <f>VLOOKUP(A141,'[1]Sheet1'!$A$5:$AW$358,49,FALSE)</f>
        <v>2</v>
      </c>
      <c r="I141" s="35">
        <f t="shared" si="11"/>
        <v>90</v>
      </c>
      <c r="J141" s="35">
        <f t="shared" si="12"/>
        <v>11</v>
      </c>
      <c r="K141" s="49">
        <f>VLOOKUP(A141,'[1]Sheet1'!$A$6:$D$294,4,FALSE)</f>
        <v>0</v>
      </c>
      <c r="L141" s="49">
        <f>VLOOKUP(A141,'[1]Sheet1'!$A$6:$AV$349,39,FALSE)</f>
        <v>0</v>
      </c>
      <c r="M141" s="49" t="str">
        <f>VLOOKUP(A141,'[1]Sheet1'!$A$6:$AV$349,7,FALSE)</f>
        <v>A</v>
      </c>
      <c r="N141" s="49">
        <f>VLOOKUP(A141,'[1]Sheet1'!$A$6:$AV$349,10,FALSE)</f>
      </c>
      <c r="O141" s="49">
        <f>VLOOKUP(A141,'[1]Sheet1'!$A$6:$AV$349,12,FALSE)</f>
        <v>2</v>
      </c>
      <c r="P141" s="49">
        <f>VLOOKUP(A141,'[1]Sheet1'!$A$6:$AV$349,13,FALSE)</f>
        <v>0</v>
      </c>
      <c r="Q141" s="49">
        <f>VLOOKUP(A141,'[1]Sheet1'!$A$6:$AV$349,14,FALSE)</f>
        <v>0</v>
      </c>
      <c r="R141" s="49">
        <f>VLOOKUP(A141,'[1]Sheet1'!$A$6:$AV$349,23,FALSE)</f>
        <v>0</v>
      </c>
      <c r="S141" s="49">
        <f>VLOOKUP(A141,'[1]Sheet1'!$A$6:$AV$349,24,FALSE)</f>
        <v>0</v>
      </c>
      <c r="T141" s="58">
        <f>VLOOKUP(A141,'[1]Sheet1'!$A$6:$AV$349,45,FALSE)</f>
        <v>0</v>
      </c>
      <c r="U141" s="58">
        <f>VLOOKUP(A141,'[1]Sheet1'!$A$6:$AV$349,46,FALSE)</f>
        <v>0</v>
      </c>
      <c r="V141" s="49">
        <f>VLOOKUP(A141,'[1]Sheet1'!$A$6:$AV$349,35,FALSE)</f>
        <v>0</v>
      </c>
      <c r="W141" s="49">
        <f>VLOOKUP(A141,'[1]Sheet1'!$A$6:$AV$349,36,FALSE)+VLOOKUP(A141,'[1]Sheet1'!$A$6:$AL$299,38,FALSE)</f>
        <v>0</v>
      </c>
      <c r="X141" s="49">
        <f>VLOOKUP(A141,'[1]Sheet1'!$A$6:$AH$294,33,FALSE)</f>
        <v>0</v>
      </c>
      <c r="Y141" s="49">
        <f>VLOOKUP(A141,'[1]Sheet1'!$A$6:$AH$294,34,FALSE)</f>
        <v>0</v>
      </c>
      <c r="Z141" s="49"/>
      <c r="AA141" s="49">
        <f>VLOOKUP(A141,'[1]Sheet1'!$A$6:$AV$349,43,FALSE)</f>
        <v>0</v>
      </c>
      <c r="AB141" s="49">
        <f>VLOOKUP(A141,'[1]Sheet1'!$A$6:$AV$349,44,FALSE)</f>
        <v>0</v>
      </c>
      <c r="AC141" s="35"/>
      <c r="AD141" s="49">
        <f>VLOOKUP(A141,'[2]Sheet1'!$A$6:$AF$350,31,FALSE)-AF141</f>
        <v>1</v>
      </c>
      <c r="AE141" s="49">
        <f>VLOOKUP(A141,'[2]Sheet1'!$A$6:$AF$350,32,FALSE)-AG141</f>
        <v>2</v>
      </c>
      <c r="AF141" s="49">
        <f>VLOOKUP(A141,'[2]Sheet1'!$A$6:$L$295,11,FALSE)</f>
        <v>0</v>
      </c>
      <c r="AG141" s="49">
        <f>VLOOKUP(A141,'[2]Sheet1'!$A$6:$L$295,12,FALSE)</f>
        <v>0</v>
      </c>
      <c r="AH141" s="49">
        <f>VLOOKUP(A141,'[5]Sheet1'!$A$6:$K$294,10,FALSE)</f>
        <v>0</v>
      </c>
      <c r="AI141" s="49">
        <f>VLOOKUP(A141,'[5]Sheet1'!$A$6:$K$294,11,FALSE)</f>
        <v>0</v>
      </c>
      <c r="AJ141" s="49">
        <f>VLOOKUP(A141,'[4]Sheet1'!$A$6:$I$294,8,FALSE)</f>
        <v>0</v>
      </c>
      <c r="AK141" s="49">
        <f>VLOOKUP(A141,'[4]Sheet1'!$A$6:$I$294,9,FALSE)</f>
        <v>0</v>
      </c>
      <c r="AL141" s="49"/>
      <c r="AM141" s="49"/>
      <c r="AN141" s="49">
        <f>VLOOKUP(A141,'[3]Sheet1'!$A$6:$AA$349,16,FALSE)</f>
        <v>0</v>
      </c>
      <c r="AO141" s="49">
        <f>VLOOKUP(A141,'[3]Sheet1'!$A$6:$AA$349,17,FALSE)</f>
        <v>0</v>
      </c>
      <c r="AP141" s="35"/>
      <c r="AQ141" s="69"/>
      <c r="AR141" s="17"/>
      <c r="AS141" s="18"/>
      <c r="AT141" s="2">
        <f t="shared" si="13"/>
        <v>0</v>
      </c>
    </row>
    <row r="142" spans="1:46" s="2" customFormat="1" ht="19.5" customHeight="1">
      <c r="A142" s="35">
        <v>137</v>
      </c>
      <c r="B142" s="36" t="s">
        <v>202</v>
      </c>
      <c r="C142" s="35" t="s">
        <v>187</v>
      </c>
      <c r="D142" s="35">
        <f>VLOOKUP(A142,'[2]Sheet1'!$A$6:$AG$359,33,FALSE)</f>
        <v>30</v>
      </c>
      <c r="E142" s="35">
        <f>VLOOKUP(A142,'[5]Sheet1'!$A$5:$T$358,20,FALSE)</f>
        <v>20</v>
      </c>
      <c r="F142" s="35">
        <f>VLOOKUP(A142,'[4]Sheet1'!$A$5:$AD$358,30,FALSE)</f>
        <v>30</v>
      </c>
      <c r="G142" s="35">
        <f>VLOOKUP(A142,'[3]Sheet1'!$A$6:$AB$292,28,FALSE)</f>
        <v>10</v>
      </c>
      <c r="H142" s="37">
        <f>VLOOKUP(A142,'[1]Sheet1'!$A$5:$AW$358,49,FALSE)</f>
        <v>2</v>
      </c>
      <c r="I142" s="35">
        <f t="shared" si="11"/>
        <v>92</v>
      </c>
      <c r="J142" s="35">
        <f t="shared" si="12"/>
        <v>4</v>
      </c>
      <c r="K142" s="49">
        <f>VLOOKUP(A142,'[1]Sheet1'!$A$6:$D$294,4,FALSE)</f>
        <v>0</v>
      </c>
      <c r="L142" s="49">
        <f>VLOOKUP(A142,'[1]Sheet1'!$A$6:$AV$349,39,FALSE)</f>
        <v>0</v>
      </c>
      <c r="M142" s="49" t="str">
        <f>VLOOKUP(A142,'[1]Sheet1'!$A$6:$AV$349,7,FALSE)</f>
        <v>A</v>
      </c>
      <c r="N142" s="49">
        <f>VLOOKUP(A142,'[1]Sheet1'!$A$6:$AV$349,10,FALSE)</f>
      </c>
      <c r="O142" s="49">
        <f>VLOOKUP(A142,'[1]Sheet1'!$A$6:$AV$349,12,FALSE)</f>
        <v>2</v>
      </c>
      <c r="P142" s="49">
        <f>VLOOKUP(A142,'[1]Sheet1'!$A$6:$AV$349,13,FALSE)</f>
        <v>0</v>
      </c>
      <c r="Q142" s="49">
        <f>VLOOKUP(A142,'[1]Sheet1'!$A$6:$AV$349,14,FALSE)</f>
        <v>0</v>
      </c>
      <c r="R142" s="49">
        <f>VLOOKUP(A142,'[1]Sheet1'!$A$6:$AV$349,23,FALSE)</f>
        <v>0</v>
      </c>
      <c r="S142" s="49">
        <f>VLOOKUP(A142,'[1]Sheet1'!$A$6:$AV$349,24,FALSE)</f>
        <v>0</v>
      </c>
      <c r="T142" s="58">
        <f>VLOOKUP(A142,'[1]Sheet1'!$A$6:$AV$349,45,FALSE)</f>
        <v>0</v>
      </c>
      <c r="U142" s="58">
        <f>VLOOKUP(A142,'[1]Sheet1'!$A$6:$AV$349,46,FALSE)</f>
        <v>0</v>
      </c>
      <c r="V142" s="49">
        <f>VLOOKUP(A142,'[1]Sheet1'!$A$6:$AV$349,35,FALSE)</f>
        <v>0</v>
      </c>
      <c r="W142" s="49">
        <f>VLOOKUP(A142,'[1]Sheet1'!$A$6:$AV$349,36,FALSE)+VLOOKUP(A142,'[1]Sheet1'!$A$6:$AL$299,38,FALSE)</f>
        <v>0</v>
      </c>
      <c r="X142" s="49">
        <f>VLOOKUP(A142,'[1]Sheet1'!$A$6:$AH$294,33,FALSE)</f>
        <v>0</v>
      </c>
      <c r="Y142" s="49">
        <f>VLOOKUP(A142,'[1]Sheet1'!$A$6:$AH$294,34,FALSE)</f>
        <v>0</v>
      </c>
      <c r="Z142" s="49"/>
      <c r="AA142" s="49">
        <f>VLOOKUP(A142,'[1]Sheet1'!$A$6:$AV$349,43,FALSE)</f>
        <v>0</v>
      </c>
      <c r="AB142" s="49">
        <f>VLOOKUP(A142,'[1]Sheet1'!$A$6:$AV$349,44,FALSE)</f>
        <v>0</v>
      </c>
      <c r="AC142" s="35"/>
      <c r="AD142" s="49">
        <f>VLOOKUP(A142,'[2]Sheet1'!$A$6:$AF$350,31,FALSE)-AF142</f>
        <v>0</v>
      </c>
      <c r="AE142" s="49">
        <f>VLOOKUP(A142,'[2]Sheet1'!$A$6:$AF$350,32,FALSE)-AG142</f>
        <v>0</v>
      </c>
      <c r="AF142" s="49">
        <f>VLOOKUP(A142,'[2]Sheet1'!$A$6:$L$295,11,FALSE)</f>
        <v>0</v>
      </c>
      <c r="AG142" s="49">
        <f>VLOOKUP(A142,'[2]Sheet1'!$A$6:$L$295,12,FALSE)</f>
        <v>0</v>
      </c>
      <c r="AH142" s="49">
        <f>VLOOKUP(A142,'[5]Sheet1'!$A$6:$K$294,10,FALSE)</f>
        <v>0</v>
      </c>
      <c r="AI142" s="49">
        <f>VLOOKUP(A142,'[5]Sheet1'!$A$6:$K$294,11,FALSE)</f>
        <v>0</v>
      </c>
      <c r="AJ142" s="49">
        <f>VLOOKUP(A142,'[4]Sheet1'!$A$6:$I$294,8,FALSE)</f>
        <v>0</v>
      </c>
      <c r="AK142" s="49">
        <f>VLOOKUP(A142,'[4]Sheet1'!$A$6:$I$294,9,FALSE)</f>
        <v>0</v>
      </c>
      <c r="AL142" s="49"/>
      <c r="AM142" s="49"/>
      <c r="AN142" s="49">
        <f>VLOOKUP(A142,'[3]Sheet1'!$A$6:$AA$349,16,FALSE)</f>
        <v>0</v>
      </c>
      <c r="AO142" s="49">
        <f>VLOOKUP(A142,'[3]Sheet1'!$A$6:$AA$349,17,FALSE)</f>
        <v>0</v>
      </c>
      <c r="AP142" s="35"/>
      <c r="AQ142" s="69"/>
      <c r="AR142" s="17"/>
      <c r="AS142" s="18"/>
      <c r="AT142" s="2">
        <f t="shared" si="13"/>
        <v>0</v>
      </c>
    </row>
    <row r="143" spans="1:46" s="2" customFormat="1" ht="19.5" customHeight="1">
      <c r="A143" s="35">
        <v>138</v>
      </c>
      <c r="B143" s="36" t="s">
        <v>203</v>
      </c>
      <c r="C143" s="35" t="s">
        <v>187</v>
      </c>
      <c r="D143" s="35">
        <f>VLOOKUP(A143,'[2]Sheet1'!$A$6:$AG$359,33,FALSE)</f>
        <v>30</v>
      </c>
      <c r="E143" s="35">
        <f>VLOOKUP(A143,'[5]Sheet1'!$A$5:$T$358,20,FALSE)</f>
        <v>20</v>
      </c>
      <c r="F143" s="35">
        <f>VLOOKUP(A143,'[4]Sheet1'!$A$5:$AD$358,30,FALSE)</f>
        <v>30</v>
      </c>
      <c r="G143" s="35">
        <f>VLOOKUP(A143,'[3]Sheet1'!$A$6:$AB$292,28,FALSE)</f>
        <v>10</v>
      </c>
      <c r="H143" s="37">
        <f>VLOOKUP(A143,'[1]Sheet1'!$A$5:$AW$358,49,FALSE)</f>
        <v>2</v>
      </c>
      <c r="I143" s="35">
        <f t="shared" si="11"/>
        <v>92</v>
      </c>
      <c r="J143" s="35">
        <f t="shared" si="12"/>
        <v>4</v>
      </c>
      <c r="K143" s="49">
        <f>VLOOKUP(A143,'[1]Sheet1'!$A$6:$D$294,4,FALSE)</f>
        <v>0</v>
      </c>
      <c r="L143" s="49">
        <f>VLOOKUP(A143,'[1]Sheet1'!$A$6:$AV$349,39,FALSE)</f>
        <v>0</v>
      </c>
      <c r="M143" s="49" t="str">
        <f>VLOOKUP(A143,'[1]Sheet1'!$A$6:$AV$349,7,FALSE)</f>
        <v>A</v>
      </c>
      <c r="N143" s="49">
        <f>VLOOKUP(A143,'[1]Sheet1'!$A$6:$AV$349,10,FALSE)</f>
      </c>
      <c r="O143" s="49">
        <f>VLOOKUP(A143,'[1]Sheet1'!$A$6:$AV$349,12,FALSE)</f>
        <v>2</v>
      </c>
      <c r="P143" s="49">
        <f>VLOOKUP(A143,'[1]Sheet1'!$A$6:$AV$349,13,FALSE)</f>
        <v>0</v>
      </c>
      <c r="Q143" s="49">
        <f>VLOOKUP(A143,'[1]Sheet1'!$A$6:$AV$349,14,FALSE)</f>
        <v>0</v>
      </c>
      <c r="R143" s="49">
        <f>VLOOKUP(A143,'[1]Sheet1'!$A$6:$AV$349,23,FALSE)</f>
        <v>0</v>
      </c>
      <c r="S143" s="49">
        <f>VLOOKUP(A143,'[1]Sheet1'!$A$6:$AV$349,24,FALSE)</f>
        <v>0</v>
      </c>
      <c r="T143" s="58">
        <f>VLOOKUP(A143,'[1]Sheet1'!$A$6:$AV$349,45,FALSE)</f>
        <v>0</v>
      </c>
      <c r="U143" s="58">
        <f>VLOOKUP(A143,'[1]Sheet1'!$A$6:$AV$349,46,FALSE)</f>
        <v>0</v>
      </c>
      <c r="V143" s="49">
        <f>VLOOKUP(A143,'[1]Sheet1'!$A$6:$AV$349,35,FALSE)</f>
        <v>0</v>
      </c>
      <c r="W143" s="49">
        <f>VLOOKUP(A143,'[1]Sheet1'!$A$6:$AV$349,36,FALSE)+VLOOKUP(A143,'[1]Sheet1'!$A$6:$AL$299,38,FALSE)</f>
        <v>0</v>
      </c>
      <c r="X143" s="49">
        <f>VLOOKUP(A143,'[1]Sheet1'!$A$6:$AH$294,33,FALSE)</f>
        <v>0</v>
      </c>
      <c r="Y143" s="49">
        <f>VLOOKUP(A143,'[1]Sheet1'!$A$6:$AH$294,34,FALSE)</f>
        <v>0</v>
      </c>
      <c r="Z143" s="49"/>
      <c r="AA143" s="49">
        <f>VLOOKUP(A143,'[1]Sheet1'!$A$6:$AV$349,43,FALSE)</f>
        <v>0</v>
      </c>
      <c r="AB143" s="49">
        <f>VLOOKUP(A143,'[1]Sheet1'!$A$6:$AV$349,44,FALSE)</f>
        <v>0</v>
      </c>
      <c r="AC143" s="35"/>
      <c r="AD143" s="49">
        <f>VLOOKUP(A143,'[2]Sheet1'!$A$6:$AF$350,31,FALSE)-AF143</f>
        <v>0</v>
      </c>
      <c r="AE143" s="49">
        <f>VLOOKUP(A143,'[2]Sheet1'!$A$6:$AF$350,32,FALSE)-AG143</f>
        <v>0</v>
      </c>
      <c r="AF143" s="49">
        <f>VLOOKUP(A143,'[2]Sheet1'!$A$6:$L$295,11,FALSE)</f>
        <v>0</v>
      </c>
      <c r="AG143" s="49">
        <f>VLOOKUP(A143,'[2]Sheet1'!$A$6:$L$295,12,FALSE)</f>
        <v>0</v>
      </c>
      <c r="AH143" s="49">
        <f>VLOOKUP(A143,'[5]Sheet1'!$A$6:$K$294,10,FALSE)</f>
        <v>0</v>
      </c>
      <c r="AI143" s="49">
        <f>VLOOKUP(A143,'[5]Sheet1'!$A$6:$K$294,11,FALSE)</f>
        <v>0</v>
      </c>
      <c r="AJ143" s="49">
        <f>VLOOKUP(A143,'[4]Sheet1'!$A$6:$I$294,8,FALSE)</f>
        <v>0</v>
      </c>
      <c r="AK143" s="49">
        <f>VLOOKUP(A143,'[4]Sheet1'!$A$6:$I$294,9,FALSE)</f>
        <v>0</v>
      </c>
      <c r="AL143" s="49"/>
      <c r="AM143" s="49"/>
      <c r="AN143" s="49">
        <f>VLOOKUP(A143,'[3]Sheet1'!$A$6:$AA$349,16,FALSE)</f>
        <v>0</v>
      </c>
      <c r="AO143" s="49">
        <f>VLOOKUP(A143,'[3]Sheet1'!$A$6:$AA$349,17,FALSE)</f>
        <v>0</v>
      </c>
      <c r="AP143" s="35"/>
      <c r="AQ143" s="69"/>
      <c r="AR143" s="17"/>
      <c r="AS143" s="18"/>
      <c r="AT143" s="2">
        <f t="shared" si="13"/>
        <v>0</v>
      </c>
    </row>
    <row r="144" spans="1:46" s="2" customFormat="1" ht="19.5" customHeight="1">
      <c r="A144" s="35">
        <v>139</v>
      </c>
      <c r="B144" s="36" t="s">
        <v>204</v>
      </c>
      <c r="C144" s="35" t="s">
        <v>187</v>
      </c>
      <c r="D144" s="35">
        <f>VLOOKUP(A144,'[2]Sheet1'!$A$6:$AG$359,33,FALSE)</f>
        <v>18</v>
      </c>
      <c r="E144" s="35">
        <f>VLOOKUP(A144,'[5]Sheet1'!$A$5:$T$358,20,FALSE)</f>
        <v>20</v>
      </c>
      <c r="F144" s="35">
        <f>VLOOKUP(A144,'[4]Sheet1'!$A$5:$AD$358,30,FALSE)</f>
        <v>30</v>
      </c>
      <c r="G144" s="35">
        <f>VLOOKUP(A144,'[3]Sheet1'!$A$6:$AB$292,28,FALSE)</f>
        <v>10</v>
      </c>
      <c r="H144" s="37">
        <f>VLOOKUP(A144,'[1]Sheet1'!$A$5:$AW$358,49,FALSE)</f>
        <v>4.8</v>
      </c>
      <c r="I144" s="35">
        <f t="shared" si="11"/>
        <v>82.8</v>
      </c>
      <c r="J144" s="35">
        <f t="shared" si="12"/>
        <v>32</v>
      </c>
      <c r="K144" s="49">
        <f>VLOOKUP(A144,'[1]Sheet1'!$A$6:$D$294,4,FALSE)</f>
        <v>0</v>
      </c>
      <c r="L144" s="49">
        <f>VLOOKUP(A144,'[1]Sheet1'!$A$6:$AV$349,39,FALSE)</f>
        <v>0</v>
      </c>
      <c r="M144" s="49" t="str">
        <f>VLOOKUP(A144,'[1]Sheet1'!$A$6:$AV$349,7,FALSE)</f>
        <v>A</v>
      </c>
      <c r="N144" s="49" t="str">
        <f>VLOOKUP(A144,'[1]Sheet1'!$A$6:$AV$349,10,FALSE)</f>
        <v>A</v>
      </c>
      <c r="O144" s="49">
        <f>VLOOKUP(A144,'[1]Sheet1'!$A$6:$AV$349,12,FALSE)</f>
        <v>4.5</v>
      </c>
      <c r="P144" s="49">
        <f>VLOOKUP(A144,'[1]Sheet1'!$A$6:$AV$349,13,FALSE)</f>
        <v>0</v>
      </c>
      <c r="Q144" s="49">
        <f>VLOOKUP(A144,'[1]Sheet1'!$A$6:$AV$349,14,FALSE)</f>
        <v>0</v>
      </c>
      <c r="R144" s="49">
        <f>VLOOKUP(A144,'[1]Sheet1'!$A$6:$AV$349,23,FALSE)</f>
        <v>3</v>
      </c>
      <c r="S144" s="49">
        <f>VLOOKUP(A144,'[1]Sheet1'!$A$6:$AV$349,24,FALSE)</f>
        <v>0.3</v>
      </c>
      <c r="T144" s="58">
        <f>VLOOKUP(A144,'[1]Sheet1'!$A$6:$AV$349,45,FALSE)</f>
        <v>0</v>
      </c>
      <c r="U144" s="58">
        <f>VLOOKUP(A144,'[1]Sheet1'!$A$6:$AV$349,46,FALSE)</f>
        <v>0</v>
      </c>
      <c r="V144" s="49">
        <f>VLOOKUP(A144,'[1]Sheet1'!$A$6:$AV$349,35,FALSE)</f>
        <v>0</v>
      </c>
      <c r="W144" s="49">
        <f>VLOOKUP(A144,'[1]Sheet1'!$A$6:$AV$349,36,FALSE)+VLOOKUP(A144,'[1]Sheet1'!$A$6:$AL$299,38,FALSE)</f>
        <v>0</v>
      </c>
      <c r="X144" s="49">
        <f>VLOOKUP(A144,'[1]Sheet1'!$A$6:$AH$294,33,FALSE)</f>
        <v>0</v>
      </c>
      <c r="Y144" s="49">
        <f>VLOOKUP(A144,'[1]Sheet1'!$A$6:$AH$294,34,FALSE)</f>
        <v>0</v>
      </c>
      <c r="Z144" s="49"/>
      <c r="AA144" s="49">
        <f>VLOOKUP(A144,'[1]Sheet1'!$A$6:$AV$349,43,FALSE)</f>
        <v>0</v>
      </c>
      <c r="AB144" s="49">
        <f>VLOOKUP(A144,'[1]Sheet1'!$A$6:$AV$349,44,FALSE)</f>
        <v>0</v>
      </c>
      <c r="AC144" s="35"/>
      <c r="AD144" s="49">
        <f>VLOOKUP(A144,'[2]Sheet1'!$A$6:$AF$350,31,FALSE)-AF144</f>
        <v>4</v>
      </c>
      <c r="AE144" s="49">
        <f>VLOOKUP(A144,'[2]Sheet1'!$A$6:$AF$350,32,FALSE)-AG144</f>
        <v>12</v>
      </c>
      <c r="AF144" s="49">
        <f>VLOOKUP(A144,'[2]Sheet1'!$A$6:$L$295,11,FALSE)</f>
        <v>0</v>
      </c>
      <c r="AG144" s="49">
        <f>VLOOKUP(A144,'[2]Sheet1'!$A$6:$L$295,12,FALSE)</f>
        <v>0</v>
      </c>
      <c r="AH144" s="49">
        <f>VLOOKUP(A144,'[5]Sheet1'!$A$6:$K$294,10,FALSE)</f>
        <v>0</v>
      </c>
      <c r="AI144" s="49">
        <f>VLOOKUP(A144,'[5]Sheet1'!$A$6:$K$294,11,FALSE)</f>
        <v>0</v>
      </c>
      <c r="AJ144" s="49">
        <f>VLOOKUP(A144,'[4]Sheet1'!$A$6:$I$294,8,FALSE)</f>
        <v>0</v>
      </c>
      <c r="AK144" s="49">
        <f>VLOOKUP(A144,'[4]Sheet1'!$A$6:$I$294,9,FALSE)</f>
        <v>0</v>
      </c>
      <c r="AL144" s="49"/>
      <c r="AM144" s="49"/>
      <c r="AN144" s="49">
        <f>VLOOKUP(A144,'[3]Sheet1'!$A$6:$AA$349,16,FALSE)</f>
        <v>0</v>
      </c>
      <c r="AO144" s="49">
        <f>VLOOKUP(A144,'[3]Sheet1'!$A$6:$AA$349,17,FALSE)</f>
        <v>0</v>
      </c>
      <c r="AP144" s="35"/>
      <c r="AQ144" s="69"/>
      <c r="AR144" s="17"/>
      <c r="AS144" s="18"/>
      <c r="AT144" s="2">
        <f t="shared" si="13"/>
        <v>0</v>
      </c>
    </row>
    <row r="145" spans="1:46" s="2" customFormat="1" ht="19.5" customHeight="1">
      <c r="A145" s="35">
        <v>140</v>
      </c>
      <c r="B145" s="36" t="s">
        <v>205</v>
      </c>
      <c r="C145" s="35" t="s">
        <v>187</v>
      </c>
      <c r="D145" s="35">
        <f>VLOOKUP(A145,'[2]Sheet1'!$A$6:$AG$359,33,FALSE)</f>
        <v>27</v>
      </c>
      <c r="E145" s="35">
        <f>VLOOKUP(A145,'[5]Sheet1'!$A$5:$T$358,20,FALSE)</f>
        <v>19.5</v>
      </c>
      <c r="F145" s="35">
        <f>VLOOKUP(A145,'[4]Sheet1'!$A$5:$AD$358,30,FALSE)</f>
        <v>30</v>
      </c>
      <c r="G145" s="35">
        <f>VLOOKUP(A145,'[3]Sheet1'!$A$6:$AB$292,28,FALSE)</f>
        <v>10</v>
      </c>
      <c r="H145" s="37">
        <f>VLOOKUP(A145,'[1]Sheet1'!$A$5:$AW$358,49,FALSE)</f>
        <v>3.1</v>
      </c>
      <c r="I145" s="35">
        <f t="shared" si="11"/>
        <v>89.6</v>
      </c>
      <c r="J145" s="35">
        <f t="shared" si="12"/>
        <v>18</v>
      </c>
      <c r="K145" s="49">
        <f>VLOOKUP(A145,'[1]Sheet1'!$A$6:$D$294,4,FALSE)</f>
        <v>0</v>
      </c>
      <c r="L145" s="49">
        <f>VLOOKUP(A145,'[1]Sheet1'!$A$6:$AV$349,39,FALSE)</f>
        <v>0</v>
      </c>
      <c r="M145" s="49" t="str">
        <f>VLOOKUP(A145,'[1]Sheet1'!$A$6:$AV$349,7,FALSE)</f>
        <v>A</v>
      </c>
      <c r="N145" s="49">
        <f>VLOOKUP(A145,'[1]Sheet1'!$A$6:$AV$349,10,FALSE)</f>
      </c>
      <c r="O145" s="49">
        <f>VLOOKUP(A145,'[1]Sheet1'!$A$6:$AV$349,12,FALSE)</f>
        <v>2</v>
      </c>
      <c r="P145" s="49">
        <f>VLOOKUP(A145,'[1]Sheet1'!$A$6:$AV$349,13,FALSE)</f>
        <v>0</v>
      </c>
      <c r="Q145" s="49">
        <f>VLOOKUP(A145,'[1]Sheet1'!$A$6:$AV$349,14,FALSE)</f>
        <v>0</v>
      </c>
      <c r="R145" s="49">
        <f>VLOOKUP(A145,'[1]Sheet1'!$A$6:$AV$349,23,FALSE)</f>
        <v>1</v>
      </c>
      <c r="S145" s="49">
        <f>VLOOKUP(A145,'[1]Sheet1'!$A$6:$AV$349,24,FALSE)</f>
        <v>0.1</v>
      </c>
      <c r="T145" s="58">
        <f>VLOOKUP(A145,'[1]Sheet1'!$A$6:$AV$349,45,FALSE)</f>
        <v>2</v>
      </c>
      <c r="U145" s="58">
        <f>VLOOKUP(A145,'[1]Sheet1'!$A$6:$AV$349,46,FALSE)</f>
        <v>1</v>
      </c>
      <c r="V145" s="49">
        <f>VLOOKUP(A145,'[1]Sheet1'!$A$6:$AV$349,35,FALSE)</f>
        <v>0</v>
      </c>
      <c r="W145" s="49">
        <f>VLOOKUP(A145,'[1]Sheet1'!$A$6:$AV$349,36,FALSE)+VLOOKUP(A145,'[1]Sheet1'!$A$6:$AL$299,38,FALSE)</f>
        <v>0</v>
      </c>
      <c r="X145" s="49">
        <f>VLOOKUP(A145,'[1]Sheet1'!$A$6:$AH$294,33,FALSE)</f>
        <v>0</v>
      </c>
      <c r="Y145" s="49">
        <f>VLOOKUP(A145,'[1]Sheet1'!$A$6:$AH$294,34,FALSE)</f>
        <v>0</v>
      </c>
      <c r="Z145" s="49"/>
      <c r="AA145" s="49">
        <f>VLOOKUP(A145,'[1]Sheet1'!$A$6:$AV$349,43,FALSE)</f>
        <v>0</v>
      </c>
      <c r="AB145" s="49">
        <f>VLOOKUP(A145,'[1]Sheet1'!$A$6:$AV$349,44,FALSE)</f>
        <v>0</v>
      </c>
      <c r="AC145" s="35"/>
      <c r="AD145" s="49">
        <f>VLOOKUP(A145,'[2]Sheet1'!$A$6:$AF$350,31,FALSE)-AF145</f>
        <v>1</v>
      </c>
      <c r="AE145" s="49">
        <f>VLOOKUP(A145,'[2]Sheet1'!$A$6:$AF$350,32,FALSE)-AG145</f>
        <v>3</v>
      </c>
      <c r="AF145" s="49">
        <f>VLOOKUP(A145,'[2]Sheet1'!$A$6:$L$295,11,FALSE)</f>
        <v>0</v>
      </c>
      <c r="AG145" s="49">
        <f>VLOOKUP(A145,'[2]Sheet1'!$A$6:$L$295,12,FALSE)</f>
        <v>0</v>
      </c>
      <c r="AH145" s="49">
        <f>VLOOKUP(A145,'[5]Sheet1'!$A$6:$K$294,10,FALSE)</f>
        <v>1</v>
      </c>
      <c r="AI145" s="49">
        <f>VLOOKUP(A145,'[5]Sheet1'!$A$6:$K$294,11,FALSE)</f>
        <v>0.5</v>
      </c>
      <c r="AJ145" s="49">
        <f>VLOOKUP(A145,'[4]Sheet1'!$A$6:$I$294,8,FALSE)</f>
        <v>0</v>
      </c>
      <c r="AK145" s="49">
        <f>VLOOKUP(A145,'[4]Sheet1'!$A$6:$I$294,9,FALSE)</f>
        <v>0</v>
      </c>
      <c r="AL145" s="49"/>
      <c r="AM145" s="49"/>
      <c r="AN145" s="49">
        <f>VLOOKUP(A145,'[3]Sheet1'!$A$6:$AA$349,16,FALSE)</f>
        <v>0</v>
      </c>
      <c r="AO145" s="49">
        <f>VLOOKUP(A145,'[3]Sheet1'!$A$6:$AA$349,17,FALSE)</f>
        <v>0</v>
      </c>
      <c r="AP145" s="35"/>
      <c r="AQ145" s="69"/>
      <c r="AR145" s="17"/>
      <c r="AS145" s="18"/>
      <c r="AT145" s="2">
        <f t="shared" si="13"/>
        <v>0</v>
      </c>
    </row>
    <row r="146" spans="1:46" s="2" customFormat="1" ht="19.5" customHeight="1">
      <c r="A146" s="35">
        <v>141</v>
      </c>
      <c r="B146" s="36" t="s">
        <v>206</v>
      </c>
      <c r="C146" s="35" t="s">
        <v>187</v>
      </c>
      <c r="D146" s="35">
        <f>VLOOKUP(A146,'[2]Sheet1'!$A$6:$AG$359,33,FALSE)</f>
        <v>27</v>
      </c>
      <c r="E146" s="35">
        <f>VLOOKUP(A146,'[5]Sheet1'!$A$5:$T$358,20,FALSE)</f>
        <v>20</v>
      </c>
      <c r="F146" s="35">
        <f>VLOOKUP(A146,'[4]Sheet1'!$A$5:$AD$358,30,FALSE)</f>
        <v>30</v>
      </c>
      <c r="G146" s="35">
        <f>VLOOKUP(A146,'[3]Sheet1'!$A$6:$AB$292,28,FALSE)</f>
        <v>10</v>
      </c>
      <c r="H146" s="37">
        <f>VLOOKUP(A146,'[1]Sheet1'!$A$5:$AW$358,49,FALSE)</f>
        <v>0.7</v>
      </c>
      <c r="I146" s="35">
        <f t="shared" si="11"/>
        <v>87.7</v>
      </c>
      <c r="J146" s="35">
        <f t="shared" si="12"/>
        <v>27</v>
      </c>
      <c r="K146" s="49">
        <f>VLOOKUP(A146,'[1]Sheet1'!$A$6:$D$294,4,FALSE)</f>
        <v>0</v>
      </c>
      <c r="L146" s="49">
        <f>VLOOKUP(A146,'[1]Sheet1'!$A$6:$AV$349,39,FALSE)</f>
        <v>0</v>
      </c>
      <c r="M146" s="49">
        <f>VLOOKUP(A146,'[1]Sheet1'!$A$6:$AV$349,7,FALSE)</f>
      </c>
      <c r="N146" s="49">
        <f>VLOOKUP(A146,'[1]Sheet1'!$A$6:$AV$349,10,FALSE)</f>
      </c>
      <c r="O146" s="49">
        <f>VLOOKUP(A146,'[1]Sheet1'!$A$6:$AV$349,12,FALSE)</f>
      </c>
      <c r="P146" s="49">
        <f>VLOOKUP(A146,'[1]Sheet1'!$A$6:$AV$349,13,FALSE)</f>
        <v>0</v>
      </c>
      <c r="Q146" s="49">
        <f>VLOOKUP(A146,'[1]Sheet1'!$A$6:$AV$349,14,FALSE)</f>
        <v>0</v>
      </c>
      <c r="R146" s="49">
        <f>VLOOKUP(A146,'[1]Sheet1'!$A$6:$AV$349,23,FALSE)</f>
        <v>2</v>
      </c>
      <c r="S146" s="49">
        <f>VLOOKUP(A146,'[1]Sheet1'!$A$6:$AV$349,24,FALSE)</f>
        <v>0.2</v>
      </c>
      <c r="T146" s="58">
        <f>VLOOKUP(A146,'[1]Sheet1'!$A$6:$AV$349,45,FALSE)</f>
        <v>1</v>
      </c>
      <c r="U146" s="58">
        <f>VLOOKUP(A146,'[1]Sheet1'!$A$6:$AV$349,46,FALSE)</f>
        <v>0.5</v>
      </c>
      <c r="V146" s="49">
        <f>VLOOKUP(A146,'[1]Sheet1'!$A$6:$AV$349,35,FALSE)</f>
        <v>0</v>
      </c>
      <c r="W146" s="49">
        <f>VLOOKUP(A146,'[1]Sheet1'!$A$6:$AV$349,36,FALSE)+VLOOKUP(A146,'[1]Sheet1'!$A$6:$AL$299,38,FALSE)</f>
        <v>0</v>
      </c>
      <c r="X146" s="49">
        <f>VLOOKUP(A146,'[1]Sheet1'!$A$6:$AH$294,33,FALSE)</f>
        <v>0</v>
      </c>
      <c r="Y146" s="49">
        <f>VLOOKUP(A146,'[1]Sheet1'!$A$6:$AH$294,34,FALSE)</f>
        <v>0</v>
      </c>
      <c r="Z146" s="49"/>
      <c r="AA146" s="49">
        <f>VLOOKUP(A146,'[1]Sheet1'!$A$6:$AV$349,43,FALSE)</f>
        <v>0</v>
      </c>
      <c r="AB146" s="49">
        <f>VLOOKUP(A146,'[1]Sheet1'!$A$6:$AV$349,44,FALSE)</f>
        <v>0</v>
      </c>
      <c r="AC146" s="35"/>
      <c r="AD146" s="49">
        <f>VLOOKUP(A146,'[2]Sheet1'!$A$6:$AF$350,31,FALSE)-AF146</f>
        <v>1</v>
      </c>
      <c r="AE146" s="49">
        <f>VLOOKUP(A146,'[2]Sheet1'!$A$6:$AF$350,32,FALSE)-AG146</f>
        <v>3</v>
      </c>
      <c r="AF146" s="49">
        <f>VLOOKUP(A146,'[2]Sheet1'!$A$6:$L$295,11,FALSE)</f>
        <v>0</v>
      </c>
      <c r="AG146" s="49">
        <f>VLOOKUP(A146,'[2]Sheet1'!$A$6:$L$295,12,FALSE)</f>
        <v>0</v>
      </c>
      <c r="AH146" s="49">
        <f>VLOOKUP(A146,'[5]Sheet1'!$A$6:$K$294,10,FALSE)</f>
        <v>0</v>
      </c>
      <c r="AI146" s="49">
        <f>VLOOKUP(A146,'[5]Sheet1'!$A$6:$K$294,11,FALSE)</f>
        <v>0</v>
      </c>
      <c r="AJ146" s="49">
        <f>VLOOKUP(A146,'[4]Sheet1'!$A$6:$I$294,8,FALSE)</f>
        <v>0</v>
      </c>
      <c r="AK146" s="49">
        <f>VLOOKUP(A146,'[4]Sheet1'!$A$6:$I$294,9,FALSE)</f>
        <v>0</v>
      </c>
      <c r="AL146" s="49"/>
      <c r="AM146" s="49"/>
      <c r="AN146" s="49">
        <f>VLOOKUP(A146,'[3]Sheet1'!$A$6:$AA$349,16,FALSE)</f>
        <v>0</v>
      </c>
      <c r="AO146" s="49">
        <f>VLOOKUP(A146,'[3]Sheet1'!$A$6:$AA$349,17,FALSE)</f>
        <v>0</v>
      </c>
      <c r="AP146" s="35"/>
      <c r="AQ146" s="69"/>
      <c r="AR146" s="17"/>
      <c r="AS146" s="18"/>
      <c r="AT146" s="2">
        <f t="shared" si="13"/>
        <v>0</v>
      </c>
    </row>
    <row r="147" spans="1:46" s="2" customFormat="1" ht="19.5" customHeight="1">
      <c r="A147" s="35">
        <v>142</v>
      </c>
      <c r="B147" s="36" t="s">
        <v>207</v>
      </c>
      <c r="C147" s="35" t="s">
        <v>187</v>
      </c>
      <c r="D147" s="35">
        <f>VLOOKUP(A147,'[2]Sheet1'!$A$6:$AG$359,33,FALSE)</f>
        <v>28</v>
      </c>
      <c r="E147" s="35">
        <f>VLOOKUP(A147,'[5]Sheet1'!$A$5:$T$358,20,FALSE)</f>
        <v>20</v>
      </c>
      <c r="F147" s="35">
        <f>VLOOKUP(A147,'[4]Sheet1'!$A$5:$AD$358,30,FALSE)</f>
        <v>30</v>
      </c>
      <c r="G147" s="35">
        <f>VLOOKUP(A147,'[3]Sheet1'!$A$6:$AB$292,28,FALSE)</f>
        <v>10</v>
      </c>
      <c r="H147" s="37">
        <f>VLOOKUP(A147,'[1]Sheet1'!$A$5:$AW$358,49,FALSE)</f>
        <v>0.1</v>
      </c>
      <c r="I147" s="35">
        <f t="shared" si="11"/>
        <v>88.1</v>
      </c>
      <c r="J147" s="35">
        <f t="shared" si="12"/>
        <v>24</v>
      </c>
      <c r="K147" s="49">
        <f>VLOOKUP(A147,'[1]Sheet1'!$A$6:$D$294,4,FALSE)</f>
        <v>0</v>
      </c>
      <c r="L147" s="49">
        <f>VLOOKUP(A147,'[1]Sheet1'!$A$6:$AV$349,39,FALSE)</f>
        <v>0</v>
      </c>
      <c r="M147" s="49">
        <f>VLOOKUP(A147,'[1]Sheet1'!$A$6:$AV$349,7,FALSE)</f>
      </c>
      <c r="N147" s="49">
        <f>VLOOKUP(A147,'[1]Sheet1'!$A$6:$AV$349,10,FALSE)</f>
      </c>
      <c r="O147" s="49">
        <f>VLOOKUP(A147,'[1]Sheet1'!$A$6:$AV$349,12,FALSE)</f>
      </c>
      <c r="P147" s="49">
        <f>VLOOKUP(A147,'[1]Sheet1'!$A$6:$AV$349,13,FALSE)</f>
        <v>0</v>
      </c>
      <c r="Q147" s="49">
        <f>VLOOKUP(A147,'[1]Sheet1'!$A$6:$AV$349,14,FALSE)</f>
        <v>0</v>
      </c>
      <c r="R147" s="49">
        <f>VLOOKUP(A147,'[1]Sheet1'!$A$6:$AV$349,23,FALSE)</f>
        <v>1</v>
      </c>
      <c r="S147" s="49">
        <f>VLOOKUP(A147,'[1]Sheet1'!$A$6:$AV$349,24,FALSE)</f>
        <v>0.1</v>
      </c>
      <c r="T147" s="58">
        <f>VLOOKUP(A147,'[1]Sheet1'!$A$6:$AV$349,45,FALSE)</f>
        <v>0</v>
      </c>
      <c r="U147" s="58">
        <f>VLOOKUP(A147,'[1]Sheet1'!$A$6:$AV$349,46,FALSE)</f>
        <v>0</v>
      </c>
      <c r="V147" s="49">
        <f>VLOOKUP(A147,'[1]Sheet1'!$A$6:$AV$349,35,FALSE)</f>
        <v>0</v>
      </c>
      <c r="W147" s="49">
        <f>VLOOKUP(A147,'[1]Sheet1'!$A$6:$AV$349,36,FALSE)+VLOOKUP(A147,'[1]Sheet1'!$A$6:$AL$299,38,FALSE)</f>
        <v>0</v>
      </c>
      <c r="X147" s="49">
        <f>VLOOKUP(A147,'[1]Sheet1'!$A$6:$AH$294,33,FALSE)</f>
        <v>0</v>
      </c>
      <c r="Y147" s="49">
        <f>VLOOKUP(A147,'[1]Sheet1'!$A$6:$AH$294,34,FALSE)</f>
        <v>0</v>
      </c>
      <c r="Z147" s="49"/>
      <c r="AA147" s="49">
        <f>VLOOKUP(A147,'[1]Sheet1'!$A$6:$AV$349,43,FALSE)</f>
        <v>0</v>
      </c>
      <c r="AB147" s="49">
        <f>VLOOKUP(A147,'[1]Sheet1'!$A$6:$AV$349,44,FALSE)</f>
        <v>0</v>
      </c>
      <c r="AC147" s="35"/>
      <c r="AD147" s="49">
        <f>VLOOKUP(A147,'[2]Sheet1'!$A$6:$AF$350,31,FALSE)-AF147</f>
        <v>1</v>
      </c>
      <c r="AE147" s="49">
        <f>VLOOKUP(A147,'[2]Sheet1'!$A$6:$AF$350,32,FALSE)-AG147</f>
        <v>2</v>
      </c>
      <c r="AF147" s="49">
        <f>VLOOKUP(A147,'[2]Sheet1'!$A$6:$L$295,11,FALSE)</f>
        <v>0</v>
      </c>
      <c r="AG147" s="49">
        <f>VLOOKUP(A147,'[2]Sheet1'!$A$6:$L$295,12,FALSE)</f>
        <v>0</v>
      </c>
      <c r="AH147" s="49">
        <f>VLOOKUP(A147,'[5]Sheet1'!$A$6:$K$294,10,FALSE)</f>
        <v>0</v>
      </c>
      <c r="AI147" s="49">
        <f>VLOOKUP(A147,'[5]Sheet1'!$A$6:$K$294,11,FALSE)</f>
        <v>0</v>
      </c>
      <c r="AJ147" s="49">
        <f>VLOOKUP(A147,'[4]Sheet1'!$A$6:$I$294,8,FALSE)</f>
        <v>0</v>
      </c>
      <c r="AK147" s="49">
        <f>VLOOKUP(A147,'[4]Sheet1'!$A$6:$I$294,9,FALSE)</f>
        <v>0</v>
      </c>
      <c r="AL147" s="49"/>
      <c r="AM147" s="49"/>
      <c r="AN147" s="49">
        <f>VLOOKUP(A147,'[3]Sheet1'!$A$6:$AA$349,16,FALSE)</f>
        <v>0</v>
      </c>
      <c r="AO147" s="49">
        <f>VLOOKUP(A147,'[3]Sheet1'!$A$6:$AA$349,17,FALSE)</f>
        <v>0</v>
      </c>
      <c r="AP147" s="35"/>
      <c r="AQ147" s="69"/>
      <c r="AR147" s="17"/>
      <c r="AS147" s="18"/>
      <c r="AT147" s="2">
        <f t="shared" si="13"/>
        <v>0</v>
      </c>
    </row>
    <row r="148" spans="1:46" s="2" customFormat="1" ht="19.5" customHeight="1">
      <c r="A148" s="35">
        <v>143</v>
      </c>
      <c r="B148" s="36" t="s">
        <v>208</v>
      </c>
      <c r="C148" s="35" t="s">
        <v>187</v>
      </c>
      <c r="D148" s="35">
        <f>VLOOKUP(A148,'[2]Sheet1'!$A$6:$AG$359,33,FALSE)</f>
        <v>18</v>
      </c>
      <c r="E148" s="35">
        <f>VLOOKUP(A148,'[5]Sheet1'!$A$5:$T$358,20,FALSE)</f>
        <v>20</v>
      </c>
      <c r="F148" s="35">
        <f>VLOOKUP(A148,'[4]Sheet1'!$A$5:$AD$358,30,FALSE)</f>
        <v>30</v>
      </c>
      <c r="G148" s="35">
        <f>VLOOKUP(A148,'[3]Sheet1'!$A$6:$AB$292,28,FALSE)</f>
        <v>10</v>
      </c>
      <c r="H148" s="37">
        <f>VLOOKUP(A148,'[1]Sheet1'!$A$5:$AW$358,49,FALSE)</f>
        <v>2.1</v>
      </c>
      <c r="I148" s="35">
        <f t="shared" si="11"/>
        <v>80.1</v>
      </c>
      <c r="J148" s="35">
        <f t="shared" si="12"/>
        <v>34</v>
      </c>
      <c r="K148" s="49">
        <f>VLOOKUP(A148,'[1]Sheet1'!$A$6:$D$294,4,FALSE)</f>
        <v>0</v>
      </c>
      <c r="L148" s="49">
        <f>VLOOKUP(A148,'[1]Sheet1'!$A$6:$AV$349,39,FALSE)</f>
        <v>0</v>
      </c>
      <c r="M148" s="49" t="str">
        <f>VLOOKUP(A148,'[1]Sheet1'!$A$6:$AV$349,7,FALSE)</f>
        <v>A</v>
      </c>
      <c r="N148" s="49">
        <f>VLOOKUP(A148,'[1]Sheet1'!$A$6:$AV$349,10,FALSE)</f>
      </c>
      <c r="O148" s="49">
        <f>VLOOKUP(A148,'[1]Sheet1'!$A$6:$AV$349,12,FALSE)</f>
        <v>2</v>
      </c>
      <c r="P148" s="49">
        <f>VLOOKUP(A148,'[1]Sheet1'!$A$6:$AV$349,13,FALSE)</f>
        <v>0</v>
      </c>
      <c r="Q148" s="49">
        <f>VLOOKUP(A148,'[1]Sheet1'!$A$6:$AV$349,14,FALSE)</f>
        <v>0</v>
      </c>
      <c r="R148" s="49">
        <f>VLOOKUP(A148,'[1]Sheet1'!$A$6:$AV$349,23,FALSE)</f>
        <v>1</v>
      </c>
      <c r="S148" s="49">
        <f>VLOOKUP(A148,'[1]Sheet1'!$A$6:$AV$349,24,FALSE)</f>
        <v>0.1</v>
      </c>
      <c r="T148" s="58">
        <f>VLOOKUP(A148,'[1]Sheet1'!$A$6:$AV$349,45,FALSE)</f>
        <v>0</v>
      </c>
      <c r="U148" s="58">
        <f>VLOOKUP(A148,'[1]Sheet1'!$A$6:$AV$349,46,FALSE)</f>
        <v>0</v>
      </c>
      <c r="V148" s="49">
        <f>VLOOKUP(A148,'[1]Sheet1'!$A$6:$AV$349,35,FALSE)</f>
        <v>0</v>
      </c>
      <c r="W148" s="49">
        <f>VLOOKUP(A148,'[1]Sheet1'!$A$6:$AV$349,36,FALSE)+VLOOKUP(A148,'[1]Sheet1'!$A$6:$AL$299,38,FALSE)</f>
        <v>0</v>
      </c>
      <c r="X148" s="49">
        <f>VLOOKUP(A148,'[1]Sheet1'!$A$6:$AH$294,33,FALSE)</f>
        <v>0</v>
      </c>
      <c r="Y148" s="49">
        <f>VLOOKUP(A148,'[1]Sheet1'!$A$6:$AH$294,34,FALSE)</f>
        <v>0</v>
      </c>
      <c r="Z148" s="49"/>
      <c r="AA148" s="49">
        <f>VLOOKUP(A148,'[1]Sheet1'!$A$6:$AV$349,43,FALSE)</f>
        <v>0</v>
      </c>
      <c r="AB148" s="49">
        <f>VLOOKUP(A148,'[1]Sheet1'!$A$6:$AV$349,44,FALSE)</f>
        <v>0</v>
      </c>
      <c r="AC148" s="35"/>
      <c r="AD148" s="49">
        <f>VLOOKUP(A148,'[2]Sheet1'!$A$6:$AF$350,31,FALSE)-AF148</f>
        <v>4</v>
      </c>
      <c r="AE148" s="49">
        <f>VLOOKUP(A148,'[2]Sheet1'!$A$6:$AF$350,32,FALSE)-AG148</f>
        <v>12</v>
      </c>
      <c r="AF148" s="49">
        <f>VLOOKUP(A148,'[2]Sheet1'!$A$6:$L$295,11,FALSE)</f>
        <v>0</v>
      </c>
      <c r="AG148" s="49">
        <f>VLOOKUP(A148,'[2]Sheet1'!$A$6:$L$295,12,FALSE)</f>
        <v>0</v>
      </c>
      <c r="AH148" s="49">
        <f>VLOOKUP(A148,'[5]Sheet1'!$A$6:$K$294,10,FALSE)</f>
        <v>0</v>
      </c>
      <c r="AI148" s="49">
        <f>VLOOKUP(A148,'[5]Sheet1'!$A$6:$K$294,11,FALSE)</f>
        <v>0</v>
      </c>
      <c r="AJ148" s="49">
        <f>VLOOKUP(A148,'[4]Sheet1'!$A$6:$I$294,8,FALSE)</f>
        <v>0</v>
      </c>
      <c r="AK148" s="49">
        <f>VLOOKUP(A148,'[4]Sheet1'!$A$6:$I$294,9,FALSE)</f>
        <v>0</v>
      </c>
      <c r="AL148" s="49"/>
      <c r="AM148" s="49"/>
      <c r="AN148" s="49">
        <f>VLOOKUP(A148,'[3]Sheet1'!$A$6:$AA$349,16,FALSE)</f>
        <v>0</v>
      </c>
      <c r="AO148" s="49">
        <f>VLOOKUP(A148,'[3]Sheet1'!$A$6:$AA$349,17,FALSE)</f>
        <v>0</v>
      </c>
      <c r="AP148" s="35"/>
      <c r="AQ148" s="69"/>
      <c r="AR148" s="17"/>
      <c r="AS148" s="18"/>
      <c r="AT148" s="2">
        <f t="shared" si="13"/>
        <v>0</v>
      </c>
    </row>
    <row r="149" spans="1:46" s="2" customFormat="1" ht="19.5" customHeight="1">
      <c r="A149" s="35">
        <v>144</v>
      </c>
      <c r="B149" s="36" t="s">
        <v>209</v>
      </c>
      <c r="C149" s="35" t="s">
        <v>187</v>
      </c>
      <c r="D149" s="35">
        <f>VLOOKUP(A149,'[2]Sheet1'!$A$6:$AG$359,33,FALSE)</f>
        <v>30</v>
      </c>
      <c r="E149" s="35">
        <f>VLOOKUP(A149,'[5]Sheet1'!$A$5:$T$358,20,FALSE)</f>
        <v>20</v>
      </c>
      <c r="F149" s="35">
        <f>VLOOKUP(A149,'[4]Sheet1'!$A$5:$AD$358,30,FALSE)</f>
        <v>30</v>
      </c>
      <c r="G149" s="35">
        <f>VLOOKUP(A149,'[3]Sheet1'!$A$6:$AB$292,28,FALSE)</f>
        <v>10</v>
      </c>
      <c r="H149" s="37">
        <f>VLOOKUP(A149,'[1]Sheet1'!$A$5:$AW$358,49,FALSE)</f>
        <v>3.6</v>
      </c>
      <c r="I149" s="35">
        <f t="shared" si="11"/>
        <v>93.6</v>
      </c>
      <c r="J149" s="35">
        <f t="shared" si="12"/>
        <v>1</v>
      </c>
      <c r="K149" s="49">
        <f>VLOOKUP(A149,'[1]Sheet1'!$A$6:$D$294,4,FALSE)</f>
        <v>0</v>
      </c>
      <c r="L149" s="49">
        <f>VLOOKUP(A149,'[1]Sheet1'!$A$6:$AV$349,39,FALSE)</f>
        <v>0</v>
      </c>
      <c r="M149" s="49" t="str">
        <f>VLOOKUP(A149,'[1]Sheet1'!$A$6:$AV$349,7,FALSE)</f>
        <v>A</v>
      </c>
      <c r="N149" s="49" t="str">
        <f>VLOOKUP(A149,'[1]Sheet1'!$A$6:$AV$349,10,FALSE)</f>
        <v>B</v>
      </c>
      <c r="O149" s="49">
        <f>VLOOKUP(A149,'[1]Sheet1'!$A$6:$AV$349,12,FALSE)</f>
        <v>3.5</v>
      </c>
      <c r="P149" s="49">
        <f>VLOOKUP(A149,'[1]Sheet1'!$A$6:$AV$349,13,FALSE)</f>
        <v>0</v>
      </c>
      <c r="Q149" s="49">
        <f>VLOOKUP(A149,'[1]Sheet1'!$A$6:$AV$349,14,FALSE)</f>
        <v>0</v>
      </c>
      <c r="R149" s="49">
        <f>VLOOKUP(A149,'[1]Sheet1'!$A$6:$AV$349,23,FALSE)</f>
        <v>1</v>
      </c>
      <c r="S149" s="49">
        <f>VLOOKUP(A149,'[1]Sheet1'!$A$6:$AV$349,24,FALSE)</f>
        <v>0.1</v>
      </c>
      <c r="T149" s="58">
        <f>VLOOKUP(A149,'[1]Sheet1'!$A$6:$AV$349,45,FALSE)</f>
        <v>0</v>
      </c>
      <c r="U149" s="58">
        <f>VLOOKUP(A149,'[1]Sheet1'!$A$6:$AV$349,46,FALSE)</f>
        <v>0</v>
      </c>
      <c r="V149" s="49">
        <f>VLOOKUP(A149,'[1]Sheet1'!$A$6:$AV$349,35,FALSE)</f>
        <v>0</v>
      </c>
      <c r="W149" s="49">
        <f>VLOOKUP(A149,'[1]Sheet1'!$A$6:$AV$349,36,FALSE)+VLOOKUP(A149,'[1]Sheet1'!$A$6:$AL$299,38,FALSE)</f>
        <v>0</v>
      </c>
      <c r="X149" s="49">
        <f>VLOOKUP(A149,'[1]Sheet1'!$A$6:$AH$294,33,FALSE)</f>
        <v>0</v>
      </c>
      <c r="Y149" s="49">
        <f>VLOOKUP(A149,'[1]Sheet1'!$A$6:$AH$294,34,FALSE)</f>
        <v>0</v>
      </c>
      <c r="Z149" s="49"/>
      <c r="AA149" s="49">
        <f>VLOOKUP(A149,'[1]Sheet1'!$A$6:$AV$349,43,FALSE)</f>
        <v>0</v>
      </c>
      <c r="AB149" s="49">
        <f>VLOOKUP(A149,'[1]Sheet1'!$A$6:$AV$349,44,FALSE)</f>
        <v>0</v>
      </c>
      <c r="AC149" s="35"/>
      <c r="AD149" s="49">
        <f>VLOOKUP(A149,'[2]Sheet1'!$A$6:$AF$350,31,FALSE)-AF149</f>
        <v>0</v>
      </c>
      <c r="AE149" s="49">
        <f>VLOOKUP(A149,'[2]Sheet1'!$A$6:$AF$350,32,FALSE)-AG149</f>
        <v>0</v>
      </c>
      <c r="AF149" s="49">
        <f>VLOOKUP(A149,'[2]Sheet1'!$A$6:$L$295,11,FALSE)</f>
        <v>0</v>
      </c>
      <c r="AG149" s="49">
        <f>VLOOKUP(A149,'[2]Sheet1'!$A$6:$L$295,12,FALSE)</f>
        <v>0</v>
      </c>
      <c r="AH149" s="49">
        <f>VLOOKUP(A149,'[5]Sheet1'!$A$6:$K$294,10,FALSE)</f>
        <v>0</v>
      </c>
      <c r="AI149" s="49">
        <f>VLOOKUP(A149,'[5]Sheet1'!$A$6:$K$294,11,FALSE)</f>
        <v>0</v>
      </c>
      <c r="AJ149" s="49">
        <f>VLOOKUP(A149,'[4]Sheet1'!$A$6:$I$294,8,FALSE)</f>
        <v>0</v>
      </c>
      <c r="AK149" s="49">
        <f>VLOOKUP(A149,'[4]Sheet1'!$A$6:$I$294,9,FALSE)</f>
        <v>0</v>
      </c>
      <c r="AL149" s="49"/>
      <c r="AM149" s="49"/>
      <c r="AN149" s="49">
        <f>VLOOKUP(A149,'[3]Sheet1'!$A$6:$AA$349,16,FALSE)</f>
        <v>0</v>
      </c>
      <c r="AO149" s="49">
        <f>VLOOKUP(A149,'[3]Sheet1'!$A$6:$AA$349,17,FALSE)</f>
        <v>0</v>
      </c>
      <c r="AP149" s="35"/>
      <c r="AQ149" s="69"/>
      <c r="AR149" s="17"/>
      <c r="AS149" s="18"/>
      <c r="AT149" s="2">
        <f t="shared" si="13"/>
        <v>0</v>
      </c>
    </row>
    <row r="150" spans="1:46" s="2" customFormat="1" ht="19.5" customHeight="1">
      <c r="A150" s="35">
        <v>145</v>
      </c>
      <c r="B150" s="36" t="s">
        <v>210</v>
      </c>
      <c r="C150" s="35" t="s">
        <v>187</v>
      </c>
      <c r="D150" s="35">
        <f>VLOOKUP(A150,'[2]Sheet1'!$A$6:$AG$359,33,FALSE)</f>
        <v>28</v>
      </c>
      <c r="E150" s="35">
        <f>VLOOKUP(A150,'[5]Sheet1'!$A$5:$T$358,20,FALSE)</f>
        <v>19.5</v>
      </c>
      <c r="F150" s="35">
        <f>VLOOKUP(A150,'[4]Sheet1'!$A$5:$AD$358,30,FALSE)</f>
        <v>30</v>
      </c>
      <c r="G150" s="35">
        <f>VLOOKUP(A150,'[3]Sheet1'!$A$6:$AB$292,28,FALSE)</f>
        <v>10</v>
      </c>
      <c r="H150" s="37">
        <f>VLOOKUP(A150,'[1]Sheet1'!$A$5:$AW$358,49,FALSE)</f>
        <v>0.6</v>
      </c>
      <c r="I150" s="35">
        <f t="shared" si="11"/>
        <v>88.1</v>
      </c>
      <c r="J150" s="35">
        <f t="shared" si="12"/>
        <v>24</v>
      </c>
      <c r="K150" s="49">
        <f>VLOOKUP(A150,'[1]Sheet1'!$A$6:$D$294,4,FALSE)</f>
        <v>0</v>
      </c>
      <c r="L150" s="49">
        <f>VLOOKUP(A150,'[1]Sheet1'!$A$6:$AV$349,39,FALSE)</f>
        <v>0</v>
      </c>
      <c r="M150" s="49">
        <f>VLOOKUP(A150,'[1]Sheet1'!$A$6:$AV$349,7,FALSE)</f>
      </c>
      <c r="N150" s="49">
        <f>VLOOKUP(A150,'[1]Sheet1'!$A$6:$AV$349,10,FALSE)</f>
      </c>
      <c r="O150" s="49">
        <f>VLOOKUP(A150,'[1]Sheet1'!$A$6:$AV$349,12,FALSE)</f>
      </c>
      <c r="P150" s="49">
        <f>VLOOKUP(A150,'[1]Sheet1'!$A$6:$AV$349,13,FALSE)</f>
        <v>0</v>
      </c>
      <c r="Q150" s="49">
        <f>VLOOKUP(A150,'[1]Sheet1'!$A$6:$AV$349,14,FALSE)</f>
        <v>0</v>
      </c>
      <c r="R150" s="49">
        <f>VLOOKUP(A150,'[1]Sheet1'!$A$6:$AV$349,23,FALSE)</f>
        <v>1</v>
      </c>
      <c r="S150" s="49">
        <f>VLOOKUP(A150,'[1]Sheet1'!$A$6:$AV$349,24,FALSE)</f>
        <v>0.1</v>
      </c>
      <c r="T150" s="58">
        <f>VLOOKUP(A150,'[1]Sheet1'!$A$6:$AV$349,45,FALSE)</f>
        <v>1</v>
      </c>
      <c r="U150" s="58">
        <f>VLOOKUP(A150,'[1]Sheet1'!$A$6:$AV$349,46,FALSE)</f>
        <v>0.5</v>
      </c>
      <c r="V150" s="49">
        <f>VLOOKUP(A150,'[1]Sheet1'!$A$6:$AV$349,35,FALSE)</f>
        <v>0</v>
      </c>
      <c r="W150" s="49">
        <f>VLOOKUP(A150,'[1]Sheet1'!$A$6:$AV$349,36,FALSE)+VLOOKUP(A150,'[1]Sheet1'!$A$6:$AL$299,38,FALSE)</f>
        <v>0</v>
      </c>
      <c r="X150" s="49">
        <f>VLOOKUP(A150,'[1]Sheet1'!$A$6:$AH$294,33,FALSE)</f>
        <v>0</v>
      </c>
      <c r="Y150" s="49">
        <f>VLOOKUP(A150,'[1]Sheet1'!$A$6:$AH$294,34,FALSE)</f>
        <v>0</v>
      </c>
      <c r="Z150" s="49"/>
      <c r="AA150" s="49">
        <f>VLOOKUP(A150,'[1]Sheet1'!$A$6:$AV$349,43,FALSE)</f>
        <v>0</v>
      </c>
      <c r="AB150" s="49">
        <f>VLOOKUP(A150,'[1]Sheet1'!$A$6:$AV$349,44,FALSE)</f>
        <v>0</v>
      </c>
      <c r="AC150" s="35"/>
      <c r="AD150" s="49">
        <f>VLOOKUP(A150,'[2]Sheet1'!$A$6:$AF$350,31,FALSE)-AF150</f>
        <v>1</v>
      </c>
      <c r="AE150" s="49">
        <f>VLOOKUP(A150,'[2]Sheet1'!$A$6:$AF$350,32,FALSE)-AG150</f>
        <v>2</v>
      </c>
      <c r="AF150" s="49">
        <f>VLOOKUP(A150,'[2]Sheet1'!$A$6:$L$295,11,FALSE)</f>
        <v>0</v>
      </c>
      <c r="AG150" s="49">
        <f>VLOOKUP(A150,'[2]Sheet1'!$A$6:$L$295,12,FALSE)</f>
        <v>0</v>
      </c>
      <c r="AH150" s="49">
        <f>VLOOKUP(A150,'[5]Sheet1'!$A$6:$K$294,10,FALSE)</f>
        <v>1</v>
      </c>
      <c r="AI150" s="49">
        <f>VLOOKUP(A150,'[5]Sheet1'!$A$6:$K$294,11,FALSE)</f>
        <v>0.5</v>
      </c>
      <c r="AJ150" s="49">
        <f>VLOOKUP(A150,'[4]Sheet1'!$A$6:$I$294,8,FALSE)</f>
        <v>0</v>
      </c>
      <c r="AK150" s="49">
        <f>VLOOKUP(A150,'[4]Sheet1'!$A$6:$I$294,9,FALSE)</f>
        <v>0</v>
      </c>
      <c r="AL150" s="49"/>
      <c r="AM150" s="49"/>
      <c r="AN150" s="49">
        <f>VLOOKUP(A150,'[3]Sheet1'!$A$6:$AA$349,16,FALSE)</f>
        <v>0</v>
      </c>
      <c r="AO150" s="49">
        <f>VLOOKUP(A150,'[3]Sheet1'!$A$6:$AA$349,17,FALSE)</f>
        <v>0</v>
      </c>
      <c r="AP150" s="35"/>
      <c r="AQ150" s="69"/>
      <c r="AR150" s="17"/>
      <c r="AS150" s="18"/>
      <c r="AT150" s="2">
        <f t="shared" si="13"/>
        <v>0</v>
      </c>
    </row>
    <row r="151" spans="1:46" s="2" customFormat="1" ht="19.5" customHeight="1">
      <c r="A151" s="35">
        <v>146</v>
      </c>
      <c r="B151" s="36" t="s">
        <v>211</v>
      </c>
      <c r="C151" s="35" t="s">
        <v>187</v>
      </c>
      <c r="D151" s="35">
        <f>VLOOKUP(A151,'[2]Sheet1'!$A$6:$AG$359,33,FALSE)</f>
        <v>30</v>
      </c>
      <c r="E151" s="35">
        <f>VLOOKUP(A151,'[5]Sheet1'!$A$5:$T$358,20,FALSE)</f>
        <v>20</v>
      </c>
      <c r="F151" s="35">
        <f>VLOOKUP(A151,'[4]Sheet1'!$A$5:$AD$358,30,FALSE)</f>
        <v>30</v>
      </c>
      <c r="G151" s="35">
        <f>VLOOKUP(A151,'[3]Sheet1'!$A$6:$AB$292,28,FALSE)</f>
        <v>10</v>
      </c>
      <c r="H151" s="37">
        <f>VLOOKUP(A151,'[1]Sheet1'!$A$5:$AW$358,49,FALSE)</f>
        <v>0</v>
      </c>
      <c r="I151" s="35">
        <f t="shared" si="11"/>
        <v>90</v>
      </c>
      <c r="J151" s="35">
        <f t="shared" si="12"/>
        <v>11</v>
      </c>
      <c r="K151" s="49">
        <f>VLOOKUP(A151,'[1]Sheet1'!$A$6:$D$294,4,FALSE)</f>
        <v>0</v>
      </c>
      <c r="L151" s="49">
        <f>VLOOKUP(A151,'[1]Sheet1'!$A$6:$AV$349,39,FALSE)</f>
        <v>0</v>
      </c>
      <c r="M151" s="49">
        <f>VLOOKUP(A151,'[1]Sheet1'!$A$6:$AV$349,7,FALSE)</f>
      </c>
      <c r="N151" s="49">
        <f>VLOOKUP(A151,'[1]Sheet1'!$A$6:$AV$349,10,FALSE)</f>
      </c>
      <c r="O151" s="49">
        <f>VLOOKUP(A151,'[1]Sheet1'!$A$6:$AV$349,12,FALSE)</f>
      </c>
      <c r="P151" s="49">
        <f>VLOOKUP(A151,'[1]Sheet1'!$A$6:$AV$349,13,FALSE)</f>
        <v>0</v>
      </c>
      <c r="Q151" s="49">
        <f>VLOOKUP(A151,'[1]Sheet1'!$A$6:$AV$349,14,FALSE)</f>
        <v>0</v>
      </c>
      <c r="R151" s="49">
        <f>VLOOKUP(A151,'[1]Sheet1'!$A$6:$AV$349,23,FALSE)</f>
        <v>0</v>
      </c>
      <c r="S151" s="49">
        <f>VLOOKUP(A151,'[1]Sheet1'!$A$6:$AV$349,24,FALSE)</f>
        <v>0</v>
      </c>
      <c r="T151" s="58">
        <f>VLOOKUP(A151,'[1]Sheet1'!$A$6:$AV$349,45,FALSE)</f>
        <v>0</v>
      </c>
      <c r="U151" s="58">
        <f>VLOOKUP(A151,'[1]Sheet1'!$A$6:$AV$349,46,FALSE)</f>
        <v>0</v>
      </c>
      <c r="V151" s="49">
        <f>VLOOKUP(A151,'[1]Sheet1'!$A$6:$AV$349,35,FALSE)</f>
        <v>0</v>
      </c>
      <c r="W151" s="49">
        <f>VLOOKUP(A151,'[1]Sheet1'!$A$6:$AV$349,36,FALSE)+VLOOKUP(A151,'[1]Sheet1'!$A$6:$AL$299,38,FALSE)</f>
        <v>0</v>
      </c>
      <c r="X151" s="49">
        <f>VLOOKUP(A151,'[1]Sheet1'!$A$6:$AH$294,33,FALSE)</f>
        <v>0</v>
      </c>
      <c r="Y151" s="49">
        <f>VLOOKUP(A151,'[1]Sheet1'!$A$6:$AH$294,34,FALSE)</f>
        <v>0</v>
      </c>
      <c r="Z151" s="49"/>
      <c r="AA151" s="49">
        <f>VLOOKUP(A151,'[1]Sheet1'!$A$6:$AV$349,43,FALSE)</f>
        <v>0</v>
      </c>
      <c r="AB151" s="49">
        <f>VLOOKUP(A151,'[1]Sheet1'!$A$6:$AV$349,44,FALSE)</f>
        <v>0</v>
      </c>
      <c r="AC151" s="35"/>
      <c r="AD151" s="49">
        <f>VLOOKUP(A151,'[2]Sheet1'!$A$6:$AF$350,31,FALSE)-AF151</f>
        <v>0</v>
      </c>
      <c r="AE151" s="49">
        <f>VLOOKUP(A151,'[2]Sheet1'!$A$6:$AF$350,32,FALSE)-AG151</f>
        <v>0</v>
      </c>
      <c r="AF151" s="49">
        <f>VLOOKUP(A151,'[2]Sheet1'!$A$6:$L$295,11,FALSE)</f>
        <v>0</v>
      </c>
      <c r="AG151" s="49">
        <f>VLOOKUP(A151,'[2]Sheet1'!$A$6:$L$295,12,FALSE)</f>
        <v>0</v>
      </c>
      <c r="AH151" s="49">
        <f>VLOOKUP(A151,'[5]Sheet1'!$A$6:$K$294,10,FALSE)</f>
        <v>0</v>
      </c>
      <c r="AI151" s="49">
        <f>VLOOKUP(A151,'[5]Sheet1'!$A$6:$K$294,11,FALSE)</f>
        <v>0</v>
      </c>
      <c r="AJ151" s="49">
        <f>VLOOKUP(A151,'[4]Sheet1'!$A$6:$I$294,8,FALSE)</f>
        <v>0</v>
      </c>
      <c r="AK151" s="49">
        <f>VLOOKUP(A151,'[4]Sheet1'!$A$6:$I$294,9,FALSE)</f>
        <v>0</v>
      </c>
      <c r="AL151" s="49"/>
      <c r="AM151" s="49"/>
      <c r="AN151" s="49">
        <f>VLOOKUP(A151,'[3]Sheet1'!$A$6:$AA$349,16,FALSE)</f>
        <v>0</v>
      </c>
      <c r="AO151" s="49">
        <f>VLOOKUP(A151,'[3]Sheet1'!$A$6:$AA$349,17,FALSE)</f>
        <v>0</v>
      </c>
      <c r="AP151" s="35"/>
      <c r="AQ151" s="69"/>
      <c r="AR151" s="17"/>
      <c r="AS151" s="18"/>
      <c r="AT151" s="2">
        <f t="shared" si="13"/>
        <v>0</v>
      </c>
    </row>
    <row r="152" spans="1:46" s="2" customFormat="1" ht="19.5" customHeight="1">
      <c r="A152" s="35">
        <v>147</v>
      </c>
      <c r="B152" s="36" t="s">
        <v>212</v>
      </c>
      <c r="C152" s="35" t="s">
        <v>187</v>
      </c>
      <c r="D152" s="35">
        <f>VLOOKUP(A152,'[2]Sheet1'!$A$6:$AG$359,33,FALSE)</f>
        <v>27</v>
      </c>
      <c r="E152" s="35">
        <f>VLOOKUP(A152,'[5]Sheet1'!$A$5:$T$358,20,FALSE)</f>
        <v>20</v>
      </c>
      <c r="F152" s="35">
        <f>VLOOKUP(A152,'[4]Sheet1'!$A$5:$AD$358,30,FALSE)</f>
        <v>30</v>
      </c>
      <c r="G152" s="35">
        <f>VLOOKUP(A152,'[3]Sheet1'!$A$6:$AB$292,28,FALSE)</f>
        <v>10</v>
      </c>
      <c r="H152" s="37">
        <f>VLOOKUP(A152,'[1]Sheet1'!$A$5:$AW$358,49,FALSE)</f>
        <v>3.5</v>
      </c>
      <c r="I152" s="35">
        <f t="shared" si="11"/>
        <v>90.5</v>
      </c>
      <c r="J152" s="35">
        <f t="shared" si="12"/>
        <v>9</v>
      </c>
      <c r="K152" s="49">
        <f>VLOOKUP(A152,'[1]Sheet1'!$A$6:$D$294,4,FALSE)</f>
        <v>0</v>
      </c>
      <c r="L152" s="49">
        <f>VLOOKUP(A152,'[1]Sheet1'!$A$6:$AV$349,39,FALSE)</f>
        <v>0</v>
      </c>
      <c r="M152" s="49" t="str">
        <f>VLOOKUP(A152,'[1]Sheet1'!$A$6:$AV$349,7,FALSE)</f>
        <v>A</v>
      </c>
      <c r="N152" s="49" t="str">
        <f>VLOOKUP(A152,'[1]Sheet1'!$A$6:$AV$349,10,FALSE)</f>
        <v>B</v>
      </c>
      <c r="O152" s="49">
        <f>VLOOKUP(A152,'[1]Sheet1'!$A$6:$AV$349,12,FALSE)</f>
        <v>3.5</v>
      </c>
      <c r="P152" s="49">
        <f>VLOOKUP(A152,'[1]Sheet1'!$A$6:$AV$349,13,FALSE)</f>
        <v>0</v>
      </c>
      <c r="Q152" s="49">
        <f>VLOOKUP(A152,'[1]Sheet1'!$A$6:$AV$349,14,FALSE)</f>
        <v>0</v>
      </c>
      <c r="R152" s="49">
        <f>VLOOKUP(A152,'[1]Sheet1'!$A$6:$AV$349,23,FALSE)</f>
        <v>0</v>
      </c>
      <c r="S152" s="49">
        <f>VLOOKUP(A152,'[1]Sheet1'!$A$6:$AV$349,24,FALSE)</f>
        <v>0</v>
      </c>
      <c r="T152" s="58">
        <f>VLOOKUP(A152,'[1]Sheet1'!$A$6:$AV$349,45,FALSE)</f>
        <v>0</v>
      </c>
      <c r="U152" s="58">
        <f>VLOOKUP(A152,'[1]Sheet1'!$A$6:$AV$349,46,FALSE)</f>
        <v>0</v>
      </c>
      <c r="V152" s="49">
        <f>VLOOKUP(A152,'[1]Sheet1'!$A$6:$AV$349,35,FALSE)</f>
        <v>0</v>
      </c>
      <c r="W152" s="49">
        <f>VLOOKUP(A152,'[1]Sheet1'!$A$6:$AV$349,36,FALSE)+VLOOKUP(A152,'[1]Sheet1'!$A$6:$AL$299,38,FALSE)</f>
        <v>0</v>
      </c>
      <c r="X152" s="49">
        <f>VLOOKUP(A152,'[1]Sheet1'!$A$6:$AH$294,33,FALSE)</f>
        <v>0</v>
      </c>
      <c r="Y152" s="49">
        <f>VLOOKUP(A152,'[1]Sheet1'!$A$6:$AH$294,34,FALSE)</f>
        <v>0</v>
      </c>
      <c r="Z152" s="49"/>
      <c r="AA152" s="49">
        <f>VLOOKUP(A152,'[1]Sheet1'!$A$6:$AV$349,43,FALSE)</f>
        <v>0</v>
      </c>
      <c r="AB152" s="49">
        <f>VLOOKUP(A152,'[1]Sheet1'!$A$6:$AV$349,44,FALSE)</f>
        <v>0</v>
      </c>
      <c r="AC152" s="35"/>
      <c r="AD152" s="49">
        <f>VLOOKUP(A152,'[2]Sheet1'!$A$6:$AF$350,31,FALSE)-AF152</f>
        <v>1</v>
      </c>
      <c r="AE152" s="49">
        <f>VLOOKUP(A152,'[2]Sheet1'!$A$6:$AF$350,32,FALSE)-AG152</f>
        <v>3</v>
      </c>
      <c r="AF152" s="49">
        <f>VLOOKUP(A152,'[2]Sheet1'!$A$6:$L$295,11,FALSE)</f>
        <v>0</v>
      </c>
      <c r="AG152" s="49">
        <f>VLOOKUP(A152,'[2]Sheet1'!$A$6:$L$295,12,FALSE)</f>
        <v>0</v>
      </c>
      <c r="AH152" s="49">
        <f>VLOOKUP(A152,'[5]Sheet1'!$A$6:$K$294,10,FALSE)</f>
        <v>0</v>
      </c>
      <c r="AI152" s="49">
        <f>VLOOKUP(A152,'[5]Sheet1'!$A$6:$K$294,11,FALSE)</f>
        <v>0</v>
      </c>
      <c r="AJ152" s="49">
        <f>VLOOKUP(A152,'[4]Sheet1'!$A$6:$I$294,8,FALSE)</f>
        <v>0</v>
      </c>
      <c r="AK152" s="49">
        <f>VLOOKUP(A152,'[4]Sheet1'!$A$6:$I$294,9,FALSE)</f>
        <v>0</v>
      </c>
      <c r="AL152" s="49"/>
      <c r="AM152" s="49"/>
      <c r="AN152" s="49">
        <f>VLOOKUP(A152,'[3]Sheet1'!$A$6:$AA$349,16,FALSE)</f>
        <v>0</v>
      </c>
      <c r="AO152" s="49">
        <f>VLOOKUP(A152,'[3]Sheet1'!$A$6:$AA$349,17,FALSE)</f>
        <v>0</v>
      </c>
      <c r="AP152" s="35"/>
      <c r="AQ152" s="69"/>
      <c r="AR152" s="17"/>
      <c r="AS152" s="18"/>
      <c r="AT152" s="2">
        <f t="shared" si="13"/>
        <v>0</v>
      </c>
    </row>
    <row r="153" spans="1:46" s="2" customFormat="1" ht="19.5" customHeight="1">
      <c r="A153" s="35">
        <v>148</v>
      </c>
      <c r="B153" s="36" t="s">
        <v>213</v>
      </c>
      <c r="C153" s="35" t="s">
        <v>187</v>
      </c>
      <c r="D153" s="35">
        <f>VLOOKUP(A153,'[2]Sheet1'!$A$6:$AG$359,33,FALSE)</f>
        <v>27</v>
      </c>
      <c r="E153" s="35">
        <f>VLOOKUP(A153,'[5]Sheet1'!$A$5:$T$358,20,FALSE)</f>
        <v>20</v>
      </c>
      <c r="F153" s="35">
        <f>VLOOKUP(A153,'[4]Sheet1'!$A$5:$AD$358,30,FALSE)</f>
        <v>30</v>
      </c>
      <c r="G153" s="35">
        <f>VLOOKUP(A153,'[3]Sheet1'!$A$6:$AB$292,28,FALSE)</f>
        <v>10</v>
      </c>
      <c r="H153" s="37">
        <f>VLOOKUP(A153,'[1]Sheet1'!$A$5:$AW$358,49,FALSE)</f>
        <v>2.5</v>
      </c>
      <c r="I153" s="35">
        <f t="shared" si="11"/>
        <v>89.5</v>
      </c>
      <c r="J153" s="35">
        <f t="shared" si="12"/>
        <v>19</v>
      </c>
      <c r="K153" s="49">
        <f>VLOOKUP(A153,'[1]Sheet1'!$A$6:$D$294,4,FALSE)</f>
        <v>0</v>
      </c>
      <c r="L153" s="49">
        <f>VLOOKUP(A153,'[1]Sheet1'!$A$6:$AV$349,39,FALSE)</f>
        <v>0</v>
      </c>
      <c r="M153" s="49" t="str">
        <f>VLOOKUP(A153,'[1]Sheet1'!$A$6:$AV$349,7,FALSE)</f>
        <v>A</v>
      </c>
      <c r="N153" s="49">
        <f>VLOOKUP(A153,'[1]Sheet1'!$A$6:$AV$349,10,FALSE)</f>
      </c>
      <c r="O153" s="49">
        <f>VLOOKUP(A153,'[1]Sheet1'!$A$6:$AV$349,12,FALSE)</f>
        <v>2</v>
      </c>
      <c r="P153" s="49">
        <f>VLOOKUP(A153,'[1]Sheet1'!$A$6:$AV$349,13,FALSE)</f>
        <v>0</v>
      </c>
      <c r="Q153" s="49">
        <f>VLOOKUP(A153,'[1]Sheet1'!$A$6:$AV$349,14,FALSE)</f>
        <v>0</v>
      </c>
      <c r="R153" s="49">
        <f>VLOOKUP(A153,'[1]Sheet1'!$A$6:$AV$349,23,FALSE)</f>
        <v>0</v>
      </c>
      <c r="S153" s="49">
        <f>VLOOKUP(A153,'[1]Sheet1'!$A$6:$AV$349,24,FALSE)</f>
        <v>0</v>
      </c>
      <c r="T153" s="58">
        <f>VLOOKUP(A153,'[1]Sheet1'!$A$6:$AV$349,45,FALSE)</f>
        <v>1</v>
      </c>
      <c r="U153" s="58">
        <f>VLOOKUP(A153,'[1]Sheet1'!$A$6:$AV$349,46,FALSE)</f>
        <v>0.5</v>
      </c>
      <c r="V153" s="49">
        <f>VLOOKUP(A153,'[1]Sheet1'!$A$6:$AV$349,35,FALSE)</f>
        <v>0</v>
      </c>
      <c r="W153" s="49">
        <f>VLOOKUP(A153,'[1]Sheet1'!$A$6:$AV$349,36,FALSE)+VLOOKUP(A153,'[1]Sheet1'!$A$6:$AL$299,38,FALSE)</f>
        <v>0</v>
      </c>
      <c r="X153" s="49">
        <f>VLOOKUP(A153,'[1]Sheet1'!$A$6:$AH$294,33,FALSE)</f>
        <v>0</v>
      </c>
      <c r="Y153" s="49">
        <f>VLOOKUP(A153,'[1]Sheet1'!$A$6:$AH$294,34,FALSE)</f>
        <v>0</v>
      </c>
      <c r="Z153" s="49"/>
      <c r="AA153" s="49">
        <f>VLOOKUP(A153,'[1]Sheet1'!$A$6:$AV$349,43,FALSE)</f>
        <v>0</v>
      </c>
      <c r="AB153" s="49">
        <f>VLOOKUP(A153,'[1]Sheet1'!$A$6:$AV$349,44,FALSE)</f>
        <v>0</v>
      </c>
      <c r="AC153" s="35"/>
      <c r="AD153" s="49">
        <f>VLOOKUP(A153,'[2]Sheet1'!$A$6:$AF$350,31,FALSE)-AF153</f>
        <v>1</v>
      </c>
      <c r="AE153" s="49">
        <f>VLOOKUP(A153,'[2]Sheet1'!$A$6:$AF$350,32,FALSE)-AG153</f>
        <v>3</v>
      </c>
      <c r="AF153" s="49">
        <f>VLOOKUP(A153,'[2]Sheet1'!$A$6:$L$295,11,FALSE)</f>
        <v>0</v>
      </c>
      <c r="AG153" s="49">
        <f>VLOOKUP(A153,'[2]Sheet1'!$A$6:$L$295,12,FALSE)</f>
        <v>0</v>
      </c>
      <c r="AH153" s="49">
        <f>VLOOKUP(A153,'[5]Sheet1'!$A$6:$K$294,10,FALSE)</f>
        <v>0</v>
      </c>
      <c r="AI153" s="49">
        <f>VLOOKUP(A153,'[5]Sheet1'!$A$6:$K$294,11,FALSE)</f>
        <v>0</v>
      </c>
      <c r="AJ153" s="49">
        <f>VLOOKUP(A153,'[4]Sheet1'!$A$6:$I$294,8,FALSE)</f>
        <v>0</v>
      </c>
      <c r="AK153" s="49">
        <f>VLOOKUP(A153,'[4]Sheet1'!$A$6:$I$294,9,FALSE)</f>
        <v>0</v>
      </c>
      <c r="AL153" s="49"/>
      <c r="AM153" s="49"/>
      <c r="AN153" s="49">
        <f>VLOOKUP(A153,'[3]Sheet1'!$A$6:$AA$349,16,FALSE)</f>
        <v>0</v>
      </c>
      <c r="AO153" s="49">
        <f>VLOOKUP(A153,'[3]Sheet1'!$A$6:$AA$349,17,FALSE)</f>
        <v>0</v>
      </c>
      <c r="AP153" s="35"/>
      <c r="AQ153" s="69"/>
      <c r="AR153" s="17"/>
      <c r="AS153" s="18"/>
      <c r="AT153" s="2">
        <f t="shared" si="13"/>
        <v>0</v>
      </c>
    </row>
    <row r="154" spans="1:46" s="2" customFormat="1" ht="19.5" customHeight="1">
      <c r="A154" s="35">
        <v>149</v>
      </c>
      <c r="B154" s="36" t="s">
        <v>214</v>
      </c>
      <c r="C154" s="35" t="s">
        <v>187</v>
      </c>
      <c r="D154" s="35">
        <f>VLOOKUP(A154,'[2]Sheet1'!$A$6:$AG$359,33,FALSE)</f>
        <v>30</v>
      </c>
      <c r="E154" s="35">
        <f>VLOOKUP(A154,'[5]Sheet1'!$A$5:$T$358,20,FALSE)</f>
        <v>20</v>
      </c>
      <c r="F154" s="35">
        <f>VLOOKUP(A154,'[4]Sheet1'!$A$5:$AD$358,30,FALSE)</f>
        <v>30</v>
      </c>
      <c r="G154" s="35">
        <f>VLOOKUP(A154,'[3]Sheet1'!$A$6:$AB$292,28,FALSE)</f>
        <v>10</v>
      </c>
      <c r="H154" s="37">
        <f>VLOOKUP(A154,'[1]Sheet1'!$A$5:$AW$358,49,FALSE)</f>
        <v>0</v>
      </c>
      <c r="I154" s="35">
        <f t="shared" si="11"/>
        <v>90</v>
      </c>
      <c r="J154" s="35">
        <f t="shared" si="12"/>
        <v>11</v>
      </c>
      <c r="K154" s="49">
        <f>VLOOKUP(A154,'[1]Sheet1'!$A$6:$D$294,4,FALSE)</f>
        <v>0</v>
      </c>
      <c r="L154" s="49">
        <f>VLOOKUP(A154,'[1]Sheet1'!$A$6:$AV$349,39,FALSE)</f>
        <v>0</v>
      </c>
      <c r="M154" s="49">
        <f>VLOOKUP(A154,'[1]Sheet1'!$A$6:$AV$349,7,FALSE)</f>
      </c>
      <c r="N154" s="49">
        <f>VLOOKUP(A154,'[1]Sheet1'!$A$6:$AV$349,10,FALSE)</f>
      </c>
      <c r="O154" s="49">
        <f>VLOOKUP(A154,'[1]Sheet1'!$A$6:$AV$349,12,FALSE)</f>
      </c>
      <c r="P154" s="49">
        <f>VLOOKUP(A154,'[1]Sheet1'!$A$6:$AV$349,13,FALSE)</f>
        <v>0</v>
      </c>
      <c r="Q154" s="49">
        <f>VLOOKUP(A154,'[1]Sheet1'!$A$6:$AV$349,14,FALSE)</f>
        <v>0</v>
      </c>
      <c r="R154" s="49">
        <f>VLOOKUP(A154,'[1]Sheet1'!$A$6:$AV$349,23,FALSE)</f>
        <v>0</v>
      </c>
      <c r="S154" s="49">
        <f>VLOOKUP(A154,'[1]Sheet1'!$A$6:$AV$349,24,FALSE)</f>
        <v>0</v>
      </c>
      <c r="T154" s="58">
        <f>VLOOKUP(A154,'[1]Sheet1'!$A$6:$AV$349,45,FALSE)</f>
        <v>0</v>
      </c>
      <c r="U154" s="58">
        <f>VLOOKUP(A154,'[1]Sheet1'!$A$6:$AV$349,46,FALSE)</f>
        <v>0</v>
      </c>
      <c r="V154" s="49">
        <f>VLOOKUP(A154,'[1]Sheet1'!$A$6:$AV$349,35,FALSE)</f>
        <v>0</v>
      </c>
      <c r="W154" s="49">
        <f>VLOOKUP(A154,'[1]Sheet1'!$A$6:$AV$349,36,FALSE)+VLOOKUP(A154,'[1]Sheet1'!$A$6:$AL$299,38,FALSE)</f>
        <v>0</v>
      </c>
      <c r="X154" s="49">
        <f>VLOOKUP(A154,'[1]Sheet1'!$A$6:$AH$294,33,FALSE)</f>
        <v>0</v>
      </c>
      <c r="Y154" s="49">
        <f>VLOOKUP(A154,'[1]Sheet1'!$A$6:$AH$294,34,FALSE)</f>
        <v>0</v>
      </c>
      <c r="Z154" s="49"/>
      <c r="AA154" s="49">
        <f>VLOOKUP(A154,'[1]Sheet1'!$A$6:$AV$349,43,FALSE)</f>
        <v>0</v>
      </c>
      <c r="AB154" s="49">
        <f>VLOOKUP(A154,'[1]Sheet1'!$A$6:$AV$349,44,FALSE)</f>
        <v>0</v>
      </c>
      <c r="AC154" s="35"/>
      <c r="AD154" s="49">
        <f>VLOOKUP(A154,'[2]Sheet1'!$A$6:$AF$350,31,FALSE)-AF154</f>
        <v>0</v>
      </c>
      <c r="AE154" s="49">
        <f>VLOOKUP(A154,'[2]Sheet1'!$A$6:$AF$350,32,FALSE)-AG154</f>
        <v>0</v>
      </c>
      <c r="AF154" s="49">
        <f>VLOOKUP(A154,'[2]Sheet1'!$A$6:$L$295,11,FALSE)</f>
        <v>0</v>
      </c>
      <c r="AG154" s="49">
        <f>VLOOKUP(A154,'[2]Sheet1'!$A$6:$L$295,12,FALSE)</f>
        <v>0</v>
      </c>
      <c r="AH154" s="49">
        <f>VLOOKUP(A154,'[5]Sheet1'!$A$6:$K$294,10,FALSE)</f>
        <v>0</v>
      </c>
      <c r="AI154" s="49">
        <f>VLOOKUP(A154,'[5]Sheet1'!$A$6:$K$294,11,FALSE)</f>
        <v>0</v>
      </c>
      <c r="AJ154" s="49">
        <f>VLOOKUP(A154,'[4]Sheet1'!$A$6:$I$294,8,FALSE)</f>
        <v>0</v>
      </c>
      <c r="AK154" s="49">
        <f>VLOOKUP(A154,'[4]Sheet1'!$A$6:$I$294,9,FALSE)</f>
        <v>0</v>
      </c>
      <c r="AL154" s="49"/>
      <c r="AM154" s="49"/>
      <c r="AN154" s="49">
        <f>VLOOKUP(A154,'[3]Sheet1'!$A$6:$AA$349,16,FALSE)</f>
        <v>0</v>
      </c>
      <c r="AO154" s="49">
        <f>VLOOKUP(A154,'[3]Sheet1'!$A$6:$AA$349,17,FALSE)</f>
        <v>0</v>
      </c>
      <c r="AP154" s="35"/>
      <c r="AQ154" s="69"/>
      <c r="AR154" s="17"/>
      <c r="AS154" s="18"/>
      <c r="AT154" s="2">
        <f t="shared" si="13"/>
        <v>0</v>
      </c>
    </row>
    <row r="155" spans="1:46" s="2" customFormat="1" ht="19.5" customHeight="1">
      <c r="A155" s="35">
        <v>150</v>
      </c>
      <c r="B155" s="36" t="s">
        <v>215</v>
      </c>
      <c r="C155" s="35" t="s">
        <v>187</v>
      </c>
      <c r="D155" s="35">
        <f>VLOOKUP(A155,'[2]Sheet1'!$A$6:$AG$359,33,FALSE)</f>
        <v>30</v>
      </c>
      <c r="E155" s="35">
        <f>VLOOKUP(A155,'[5]Sheet1'!$A$5:$T$358,20,FALSE)</f>
        <v>20</v>
      </c>
      <c r="F155" s="35">
        <f>VLOOKUP(A155,'[4]Sheet1'!$A$5:$AD$358,30,FALSE)</f>
        <v>27</v>
      </c>
      <c r="G155" s="35">
        <f>VLOOKUP(A155,'[3]Sheet1'!$A$6:$AB$292,28,FALSE)</f>
        <v>10</v>
      </c>
      <c r="H155" s="37">
        <f>VLOOKUP(A155,'[1]Sheet1'!$A$5:$AW$358,49,FALSE)</f>
        <v>2</v>
      </c>
      <c r="I155" s="35">
        <f t="shared" si="11"/>
        <v>89</v>
      </c>
      <c r="J155" s="35">
        <f t="shared" si="12"/>
        <v>22</v>
      </c>
      <c r="K155" s="49">
        <f>VLOOKUP(A155,'[1]Sheet1'!$A$6:$D$294,4,FALSE)</f>
        <v>0</v>
      </c>
      <c r="L155" s="49">
        <f>VLOOKUP(A155,'[1]Sheet1'!$A$6:$AV$349,39,FALSE)</f>
        <v>0</v>
      </c>
      <c r="M155" s="49" t="str">
        <f>VLOOKUP(A155,'[1]Sheet1'!$A$6:$AV$349,7,FALSE)</f>
        <v>A</v>
      </c>
      <c r="N155" s="49">
        <f>VLOOKUP(A155,'[1]Sheet1'!$A$6:$AV$349,10,FALSE)</f>
      </c>
      <c r="O155" s="49">
        <f>VLOOKUP(A155,'[1]Sheet1'!$A$6:$AV$349,12,FALSE)</f>
        <v>2</v>
      </c>
      <c r="P155" s="49">
        <f>VLOOKUP(A155,'[1]Sheet1'!$A$6:$AV$349,13,FALSE)</f>
        <v>0</v>
      </c>
      <c r="Q155" s="49">
        <f>VLOOKUP(A155,'[1]Sheet1'!$A$6:$AV$349,14,FALSE)</f>
        <v>0</v>
      </c>
      <c r="R155" s="49">
        <f>VLOOKUP(A155,'[1]Sheet1'!$A$6:$AV$349,23,FALSE)</f>
        <v>0</v>
      </c>
      <c r="S155" s="49">
        <f>VLOOKUP(A155,'[1]Sheet1'!$A$6:$AV$349,24,FALSE)</f>
        <v>0</v>
      </c>
      <c r="T155" s="58">
        <f>VLOOKUP(A155,'[1]Sheet1'!$A$6:$AV$349,45,FALSE)</f>
        <v>0</v>
      </c>
      <c r="U155" s="58">
        <f>VLOOKUP(A155,'[1]Sheet1'!$A$6:$AV$349,46,FALSE)</f>
        <v>0</v>
      </c>
      <c r="V155" s="49">
        <f>VLOOKUP(A155,'[1]Sheet1'!$A$6:$AV$349,35,FALSE)</f>
        <v>0</v>
      </c>
      <c r="W155" s="49">
        <f>VLOOKUP(A155,'[1]Sheet1'!$A$6:$AV$349,36,FALSE)+VLOOKUP(A155,'[1]Sheet1'!$A$6:$AL$299,38,FALSE)</f>
        <v>0</v>
      </c>
      <c r="X155" s="49">
        <f>VLOOKUP(A155,'[1]Sheet1'!$A$6:$AH$294,33,FALSE)</f>
        <v>0</v>
      </c>
      <c r="Y155" s="49">
        <f>VLOOKUP(A155,'[1]Sheet1'!$A$6:$AH$294,34,FALSE)</f>
        <v>0</v>
      </c>
      <c r="Z155" s="49"/>
      <c r="AA155" s="49">
        <f>VLOOKUP(A155,'[1]Sheet1'!$A$6:$AV$349,43,FALSE)</f>
        <v>0</v>
      </c>
      <c r="AB155" s="49">
        <f>VLOOKUP(A155,'[1]Sheet1'!$A$6:$AV$349,44,FALSE)</f>
        <v>0</v>
      </c>
      <c r="AC155" s="35"/>
      <c r="AD155" s="49">
        <f>VLOOKUP(A155,'[2]Sheet1'!$A$6:$AF$350,31,FALSE)-AF155</f>
        <v>0</v>
      </c>
      <c r="AE155" s="49">
        <f>VLOOKUP(A155,'[2]Sheet1'!$A$6:$AF$350,32,FALSE)-AG155</f>
        <v>0</v>
      </c>
      <c r="AF155" s="49">
        <f>VLOOKUP(A155,'[2]Sheet1'!$A$6:$L$295,11,FALSE)</f>
        <v>0</v>
      </c>
      <c r="AG155" s="49">
        <f>VLOOKUP(A155,'[2]Sheet1'!$A$6:$L$295,12,FALSE)</f>
        <v>0</v>
      </c>
      <c r="AH155" s="49">
        <f>VLOOKUP(A155,'[5]Sheet1'!$A$6:$K$294,10,FALSE)</f>
        <v>0</v>
      </c>
      <c r="AI155" s="49">
        <f>VLOOKUP(A155,'[5]Sheet1'!$A$6:$K$294,11,FALSE)</f>
        <v>0</v>
      </c>
      <c r="AJ155" s="49">
        <f>VLOOKUP(A155,'[4]Sheet1'!$A$6:$I$294,8,FALSE)</f>
        <v>1</v>
      </c>
      <c r="AK155" s="49">
        <f>VLOOKUP(A155,'[4]Sheet1'!$A$6:$I$294,9,FALSE)</f>
        <v>3</v>
      </c>
      <c r="AL155" s="49"/>
      <c r="AM155" s="49"/>
      <c r="AN155" s="49">
        <f>VLOOKUP(A155,'[3]Sheet1'!$A$6:$AA$349,16,FALSE)</f>
        <v>0</v>
      </c>
      <c r="AO155" s="49">
        <f>VLOOKUP(A155,'[3]Sheet1'!$A$6:$AA$349,17,FALSE)</f>
        <v>0</v>
      </c>
      <c r="AP155" s="35"/>
      <c r="AQ155" s="69"/>
      <c r="AR155" s="17"/>
      <c r="AS155" s="18"/>
      <c r="AT155" s="2">
        <f t="shared" si="13"/>
        <v>0</v>
      </c>
    </row>
    <row r="156" spans="1:46" s="2" customFormat="1" ht="19.5" customHeight="1">
      <c r="A156" s="35">
        <v>151</v>
      </c>
      <c r="B156" s="36" t="s">
        <v>216</v>
      </c>
      <c r="C156" s="35" t="s">
        <v>187</v>
      </c>
      <c r="D156" s="35">
        <f>VLOOKUP(A156,'[2]Sheet1'!$A$6:$AG$359,33,FALSE)</f>
        <v>30</v>
      </c>
      <c r="E156" s="35">
        <f>VLOOKUP(A156,'[5]Sheet1'!$A$5:$T$358,20,FALSE)</f>
        <v>20</v>
      </c>
      <c r="F156" s="35">
        <f>VLOOKUP(A156,'[4]Sheet1'!$A$5:$AD$358,30,FALSE)</f>
        <v>30</v>
      </c>
      <c r="G156" s="35">
        <f>VLOOKUP(A156,'[3]Sheet1'!$A$6:$AB$292,28,FALSE)</f>
        <v>10</v>
      </c>
      <c r="H156" s="37">
        <f>VLOOKUP(A156,'[1]Sheet1'!$A$5:$AW$358,49,FALSE)</f>
        <v>0.5</v>
      </c>
      <c r="I156" s="35">
        <f t="shared" si="11"/>
        <v>90.5</v>
      </c>
      <c r="J156" s="35">
        <f t="shared" si="12"/>
        <v>9</v>
      </c>
      <c r="K156" s="49">
        <f>VLOOKUP(A156,'[1]Sheet1'!$A$6:$D$294,4,FALSE)</f>
        <v>0</v>
      </c>
      <c r="L156" s="49">
        <f>VLOOKUP(A156,'[1]Sheet1'!$A$6:$AV$349,39,FALSE)</f>
        <v>0</v>
      </c>
      <c r="M156" s="49">
        <f>VLOOKUP(A156,'[1]Sheet1'!$A$6:$AV$349,7,FALSE)</f>
      </c>
      <c r="N156" s="49">
        <f>VLOOKUP(A156,'[1]Sheet1'!$A$6:$AV$349,10,FALSE)</f>
      </c>
      <c r="O156" s="49">
        <f>VLOOKUP(A156,'[1]Sheet1'!$A$6:$AV$349,12,FALSE)</f>
      </c>
      <c r="P156" s="49">
        <f>VLOOKUP(A156,'[1]Sheet1'!$A$6:$AV$349,13,FALSE)</f>
        <v>0</v>
      </c>
      <c r="Q156" s="49">
        <f>VLOOKUP(A156,'[1]Sheet1'!$A$6:$AV$349,14,FALSE)</f>
        <v>0</v>
      </c>
      <c r="R156" s="49">
        <f>VLOOKUP(A156,'[1]Sheet1'!$A$6:$AV$349,23,FALSE)</f>
        <v>0</v>
      </c>
      <c r="S156" s="49">
        <f>VLOOKUP(A156,'[1]Sheet1'!$A$6:$AV$349,24,FALSE)</f>
        <v>0</v>
      </c>
      <c r="T156" s="58">
        <f>VLOOKUP(A156,'[1]Sheet1'!$A$6:$AV$349,45,FALSE)</f>
        <v>1</v>
      </c>
      <c r="U156" s="58">
        <f>VLOOKUP(A156,'[1]Sheet1'!$A$6:$AV$349,46,FALSE)</f>
        <v>0.5</v>
      </c>
      <c r="V156" s="49">
        <f>VLOOKUP(A156,'[1]Sheet1'!$A$6:$AV$349,35,FALSE)</f>
        <v>0</v>
      </c>
      <c r="W156" s="49">
        <f>VLOOKUP(A156,'[1]Sheet1'!$A$6:$AV$349,36,FALSE)+VLOOKUP(A156,'[1]Sheet1'!$A$6:$AL$299,38,FALSE)</f>
        <v>0</v>
      </c>
      <c r="X156" s="49">
        <f>VLOOKUP(A156,'[1]Sheet1'!$A$6:$AH$294,33,FALSE)</f>
        <v>0</v>
      </c>
      <c r="Y156" s="49">
        <f>VLOOKUP(A156,'[1]Sheet1'!$A$6:$AH$294,34,FALSE)</f>
        <v>0</v>
      </c>
      <c r="Z156" s="49"/>
      <c r="AA156" s="49">
        <f>VLOOKUP(A156,'[1]Sheet1'!$A$6:$AV$349,43,FALSE)</f>
        <v>0</v>
      </c>
      <c r="AB156" s="49">
        <f>VLOOKUP(A156,'[1]Sheet1'!$A$6:$AV$349,44,FALSE)</f>
        <v>0</v>
      </c>
      <c r="AC156" s="35"/>
      <c r="AD156" s="49">
        <f>VLOOKUP(A156,'[2]Sheet1'!$A$6:$AF$350,31,FALSE)-AF156</f>
        <v>0</v>
      </c>
      <c r="AE156" s="49">
        <f>VLOOKUP(A156,'[2]Sheet1'!$A$6:$AF$350,32,FALSE)-AG156</f>
        <v>0</v>
      </c>
      <c r="AF156" s="49">
        <f>VLOOKUP(A156,'[2]Sheet1'!$A$6:$L$295,11,FALSE)</f>
        <v>0</v>
      </c>
      <c r="AG156" s="49">
        <f>VLOOKUP(A156,'[2]Sheet1'!$A$6:$L$295,12,FALSE)</f>
        <v>0</v>
      </c>
      <c r="AH156" s="49">
        <f>VLOOKUP(A156,'[5]Sheet1'!$A$6:$K$294,10,FALSE)</f>
        <v>0</v>
      </c>
      <c r="AI156" s="49">
        <f>VLOOKUP(A156,'[5]Sheet1'!$A$6:$K$294,11,FALSE)</f>
        <v>0</v>
      </c>
      <c r="AJ156" s="49">
        <f>VLOOKUP(A156,'[4]Sheet1'!$A$6:$I$294,8,FALSE)</f>
        <v>0</v>
      </c>
      <c r="AK156" s="49">
        <f>VLOOKUP(A156,'[4]Sheet1'!$A$6:$I$294,9,FALSE)</f>
        <v>0</v>
      </c>
      <c r="AL156" s="49"/>
      <c r="AM156" s="49"/>
      <c r="AN156" s="49">
        <f>VLOOKUP(A156,'[3]Sheet1'!$A$6:$AA$349,16,FALSE)</f>
        <v>0</v>
      </c>
      <c r="AO156" s="49">
        <f>VLOOKUP(A156,'[3]Sheet1'!$A$6:$AA$349,17,FALSE)</f>
        <v>0</v>
      </c>
      <c r="AP156" s="35"/>
      <c r="AQ156" s="69"/>
      <c r="AR156" s="17"/>
      <c r="AS156" s="18"/>
      <c r="AT156" s="2">
        <f t="shared" si="13"/>
        <v>0</v>
      </c>
    </row>
    <row r="157" spans="1:46" s="2" customFormat="1" ht="19.5" customHeight="1">
      <c r="A157" s="35">
        <v>152</v>
      </c>
      <c r="B157" s="36" t="s">
        <v>217</v>
      </c>
      <c r="C157" s="35" t="s">
        <v>187</v>
      </c>
      <c r="D157" s="35">
        <f>VLOOKUP(A157,'[2]Sheet1'!$A$6:$AG$359,33,FALSE)</f>
        <v>27</v>
      </c>
      <c r="E157" s="35">
        <f>VLOOKUP(A157,'[5]Sheet1'!$A$5:$T$358,20,FALSE)</f>
        <v>20</v>
      </c>
      <c r="F157" s="35">
        <f>VLOOKUP(A157,'[4]Sheet1'!$A$5:$AD$358,30,FALSE)</f>
        <v>30</v>
      </c>
      <c r="G157" s="35">
        <f>VLOOKUP(A157,'[3]Sheet1'!$A$6:$AB$292,28,FALSE)</f>
        <v>10</v>
      </c>
      <c r="H157" s="37">
        <f>VLOOKUP(A157,'[1]Sheet1'!$A$5:$AW$358,49,FALSE)</f>
        <v>2.5</v>
      </c>
      <c r="I157" s="35">
        <f t="shared" si="11"/>
        <v>89.5</v>
      </c>
      <c r="J157" s="35">
        <f t="shared" si="12"/>
        <v>19</v>
      </c>
      <c r="K157" s="49">
        <f>VLOOKUP(A157,'[1]Sheet1'!$A$6:$D$294,4,FALSE)</f>
        <v>0</v>
      </c>
      <c r="L157" s="49">
        <f>VLOOKUP(A157,'[1]Sheet1'!$A$6:$AV$349,39,FALSE)</f>
        <v>0</v>
      </c>
      <c r="M157" s="49" t="str">
        <f>VLOOKUP(A157,'[1]Sheet1'!$A$6:$AV$349,7,FALSE)</f>
        <v>A</v>
      </c>
      <c r="N157" s="49">
        <f>VLOOKUP(A157,'[1]Sheet1'!$A$6:$AV$349,10,FALSE)</f>
      </c>
      <c r="O157" s="49">
        <f>VLOOKUP(A157,'[1]Sheet1'!$A$6:$AV$349,12,FALSE)</f>
        <v>2</v>
      </c>
      <c r="P157" s="49">
        <f>VLOOKUP(A157,'[1]Sheet1'!$A$6:$AV$349,13,FALSE)</f>
        <v>0</v>
      </c>
      <c r="Q157" s="49">
        <f>VLOOKUP(A157,'[1]Sheet1'!$A$6:$AV$349,14,FALSE)</f>
        <v>0</v>
      </c>
      <c r="R157" s="49">
        <f>VLOOKUP(A157,'[1]Sheet1'!$A$6:$AV$349,23,FALSE)</f>
        <v>0</v>
      </c>
      <c r="S157" s="49">
        <f>VLOOKUP(A157,'[1]Sheet1'!$A$6:$AV$349,24,FALSE)</f>
        <v>0</v>
      </c>
      <c r="T157" s="58">
        <f>VLOOKUP(A157,'[1]Sheet1'!$A$6:$AV$349,45,FALSE)</f>
        <v>1</v>
      </c>
      <c r="U157" s="58">
        <f>VLOOKUP(A157,'[1]Sheet1'!$A$6:$AV$349,46,FALSE)</f>
        <v>0.5</v>
      </c>
      <c r="V157" s="49">
        <f>VLOOKUP(A157,'[1]Sheet1'!$A$6:$AV$349,35,FALSE)</f>
        <v>0</v>
      </c>
      <c r="W157" s="49">
        <f>VLOOKUP(A157,'[1]Sheet1'!$A$6:$AV$349,36,FALSE)+VLOOKUP(A157,'[1]Sheet1'!$A$6:$AL$299,38,FALSE)</f>
        <v>0</v>
      </c>
      <c r="X157" s="49">
        <f>VLOOKUP(A157,'[1]Sheet1'!$A$6:$AH$294,33,FALSE)</f>
        <v>0</v>
      </c>
      <c r="Y157" s="49">
        <f>VLOOKUP(A157,'[1]Sheet1'!$A$6:$AH$294,34,FALSE)</f>
        <v>0</v>
      </c>
      <c r="Z157" s="49"/>
      <c r="AA157" s="49">
        <f>VLOOKUP(A157,'[1]Sheet1'!$A$6:$AV$349,43,FALSE)</f>
        <v>0</v>
      </c>
      <c r="AB157" s="49">
        <f>VLOOKUP(A157,'[1]Sheet1'!$A$6:$AV$349,44,FALSE)</f>
        <v>0</v>
      </c>
      <c r="AC157" s="35"/>
      <c r="AD157" s="49">
        <f>VLOOKUP(A157,'[2]Sheet1'!$A$6:$AF$350,31,FALSE)-AF157</f>
        <v>1</v>
      </c>
      <c r="AE157" s="49">
        <f>VLOOKUP(A157,'[2]Sheet1'!$A$6:$AF$350,32,FALSE)-AG157</f>
        <v>3</v>
      </c>
      <c r="AF157" s="49">
        <f>VLOOKUP(A157,'[2]Sheet1'!$A$6:$L$295,11,FALSE)</f>
        <v>0</v>
      </c>
      <c r="AG157" s="49">
        <f>VLOOKUP(A157,'[2]Sheet1'!$A$6:$L$295,12,FALSE)</f>
        <v>0</v>
      </c>
      <c r="AH157" s="49">
        <f>VLOOKUP(A157,'[5]Sheet1'!$A$6:$K$294,10,FALSE)</f>
        <v>0</v>
      </c>
      <c r="AI157" s="49">
        <f>VLOOKUP(A157,'[5]Sheet1'!$A$6:$K$294,11,FALSE)</f>
        <v>0</v>
      </c>
      <c r="AJ157" s="49">
        <f>VLOOKUP(A157,'[4]Sheet1'!$A$6:$I$294,8,FALSE)</f>
        <v>0</v>
      </c>
      <c r="AK157" s="49">
        <f>VLOOKUP(A157,'[4]Sheet1'!$A$6:$I$294,9,FALSE)</f>
        <v>0</v>
      </c>
      <c r="AL157" s="49"/>
      <c r="AM157" s="49"/>
      <c r="AN157" s="49">
        <f>VLOOKUP(A157,'[3]Sheet1'!$A$6:$AA$349,16,FALSE)</f>
        <v>0</v>
      </c>
      <c r="AO157" s="49">
        <f>VLOOKUP(A157,'[3]Sheet1'!$A$6:$AA$349,17,FALSE)</f>
        <v>0</v>
      </c>
      <c r="AP157" s="35"/>
      <c r="AQ157" s="69"/>
      <c r="AR157" s="17"/>
      <c r="AS157" s="18"/>
      <c r="AT157" s="2">
        <f t="shared" si="13"/>
        <v>0</v>
      </c>
    </row>
    <row r="158" spans="1:46" s="2" customFormat="1" ht="19.5" customHeight="1">
      <c r="A158" s="35">
        <v>153</v>
      </c>
      <c r="B158" s="36" t="s">
        <v>218</v>
      </c>
      <c r="C158" s="35" t="s">
        <v>187</v>
      </c>
      <c r="D158" s="35">
        <f>VLOOKUP(A158,'[2]Sheet1'!$A$6:$AG$359,33,FALSE)</f>
        <v>22</v>
      </c>
      <c r="E158" s="35">
        <f>VLOOKUP(A158,'[5]Sheet1'!$A$5:$T$358,20,FALSE)</f>
        <v>20</v>
      </c>
      <c r="F158" s="35">
        <f>VLOOKUP(A158,'[4]Sheet1'!$A$5:$AD$358,30,FALSE)</f>
        <v>30</v>
      </c>
      <c r="G158" s="35">
        <f>VLOOKUP(A158,'[3]Sheet1'!$A$6:$AB$292,28,FALSE)</f>
        <v>10</v>
      </c>
      <c r="H158" s="37">
        <f>VLOOKUP(A158,'[1]Sheet1'!$A$5:$AW$358,49,FALSE)</f>
        <v>2.5</v>
      </c>
      <c r="I158" s="35">
        <f t="shared" si="11"/>
        <v>84.5</v>
      </c>
      <c r="J158" s="35">
        <f t="shared" si="12"/>
        <v>30</v>
      </c>
      <c r="K158" s="49">
        <f>VLOOKUP(A158,'[1]Sheet1'!$A$6:$D$294,4,FALSE)</f>
        <v>0</v>
      </c>
      <c r="L158" s="49">
        <f>VLOOKUP(A158,'[1]Sheet1'!$A$6:$AV$349,39,FALSE)</f>
        <v>0</v>
      </c>
      <c r="M158" s="49" t="str">
        <f>VLOOKUP(A158,'[1]Sheet1'!$A$6:$AV$349,7,FALSE)</f>
        <v>A</v>
      </c>
      <c r="N158" s="49">
        <f>VLOOKUP(A158,'[1]Sheet1'!$A$6:$AV$349,10,FALSE)</f>
      </c>
      <c r="O158" s="49">
        <f>VLOOKUP(A158,'[1]Sheet1'!$A$6:$AV$349,12,FALSE)</f>
        <v>2</v>
      </c>
      <c r="P158" s="49">
        <f>VLOOKUP(A158,'[1]Sheet1'!$A$6:$AV$349,13,FALSE)</f>
        <v>0</v>
      </c>
      <c r="Q158" s="49">
        <f>VLOOKUP(A158,'[1]Sheet1'!$A$6:$AV$349,14,FALSE)</f>
        <v>0</v>
      </c>
      <c r="R158" s="49">
        <f>VLOOKUP(A158,'[1]Sheet1'!$A$6:$AV$349,23,FALSE)</f>
        <v>0</v>
      </c>
      <c r="S158" s="49">
        <f>VLOOKUP(A158,'[1]Sheet1'!$A$6:$AV$349,24,FALSE)</f>
        <v>0</v>
      </c>
      <c r="T158" s="58">
        <f>VLOOKUP(A158,'[1]Sheet1'!$A$6:$AV$349,45,FALSE)</f>
        <v>1</v>
      </c>
      <c r="U158" s="58">
        <f>VLOOKUP(A158,'[1]Sheet1'!$A$6:$AV$349,46,FALSE)</f>
        <v>0.5</v>
      </c>
      <c r="V158" s="49">
        <f>VLOOKUP(A158,'[1]Sheet1'!$A$6:$AV$349,35,FALSE)</f>
        <v>0</v>
      </c>
      <c r="W158" s="49">
        <f>VLOOKUP(A158,'[1]Sheet1'!$A$6:$AV$349,36,FALSE)+VLOOKUP(A158,'[1]Sheet1'!$A$6:$AL$299,38,FALSE)</f>
        <v>0</v>
      </c>
      <c r="X158" s="49">
        <f>VLOOKUP(A158,'[1]Sheet1'!$A$6:$AH$294,33,FALSE)</f>
        <v>0</v>
      </c>
      <c r="Y158" s="49">
        <f>VLOOKUP(A158,'[1]Sheet1'!$A$6:$AH$294,34,FALSE)</f>
        <v>0</v>
      </c>
      <c r="Z158" s="49"/>
      <c r="AA158" s="49">
        <f>VLOOKUP(A158,'[1]Sheet1'!$A$6:$AV$349,43,FALSE)</f>
        <v>0</v>
      </c>
      <c r="AB158" s="49">
        <f>VLOOKUP(A158,'[1]Sheet1'!$A$6:$AV$349,44,FALSE)</f>
        <v>0</v>
      </c>
      <c r="AC158" s="35"/>
      <c r="AD158" s="49">
        <f>VLOOKUP(A158,'[2]Sheet1'!$A$6:$AF$350,31,FALSE)-AF158</f>
        <v>3</v>
      </c>
      <c r="AE158" s="49">
        <f>VLOOKUP(A158,'[2]Sheet1'!$A$6:$AF$350,32,FALSE)-AG158</f>
        <v>8</v>
      </c>
      <c r="AF158" s="49">
        <f>VLOOKUP(A158,'[2]Sheet1'!$A$6:$L$295,11,FALSE)</f>
        <v>0</v>
      </c>
      <c r="AG158" s="49">
        <f>VLOOKUP(A158,'[2]Sheet1'!$A$6:$L$295,12,FALSE)</f>
        <v>0</v>
      </c>
      <c r="AH158" s="49">
        <f>VLOOKUP(A158,'[5]Sheet1'!$A$6:$K$294,10,FALSE)</f>
        <v>0</v>
      </c>
      <c r="AI158" s="49">
        <f>VLOOKUP(A158,'[5]Sheet1'!$A$6:$K$294,11,FALSE)</f>
        <v>0</v>
      </c>
      <c r="AJ158" s="49">
        <f>VLOOKUP(A158,'[4]Sheet1'!$A$6:$I$294,8,FALSE)</f>
        <v>0</v>
      </c>
      <c r="AK158" s="49">
        <f>VLOOKUP(A158,'[4]Sheet1'!$A$6:$I$294,9,FALSE)</f>
        <v>0</v>
      </c>
      <c r="AL158" s="49"/>
      <c r="AM158" s="49"/>
      <c r="AN158" s="49">
        <f>VLOOKUP(A158,'[3]Sheet1'!$A$6:$AA$349,16,FALSE)</f>
        <v>0</v>
      </c>
      <c r="AO158" s="49">
        <f>VLOOKUP(A158,'[3]Sheet1'!$A$6:$AA$349,17,FALSE)</f>
        <v>0</v>
      </c>
      <c r="AP158" s="35"/>
      <c r="AQ158" s="69"/>
      <c r="AR158" s="17"/>
      <c r="AS158" s="18"/>
      <c r="AT158" s="2">
        <f t="shared" si="13"/>
        <v>0</v>
      </c>
    </row>
    <row r="159" spans="1:46" s="2" customFormat="1" ht="19.5" customHeight="1">
      <c r="A159" s="35">
        <v>154</v>
      </c>
      <c r="B159" s="36" t="s">
        <v>66</v>
      </c>
      <c r="C159" s="35" t="s">
        <v>187</v>
      </c>
      <c r="D159" s="35">
        <f>VLOOKUP(A159,'[2]Sheet1'!$A$6:$AG$359,33,FALSE)</f>
        <v>30</v>
      </c>
      <c r="E159" s="35">
        <f>VLOOKUP(A159,'[5]Sheet1'!$A$5:$T$358,20,FALSE)</f>
        <v>20</v>
      </c>
      <c r="F159" s="35">
        <f>VLOOKUP(A159,'[4]Sheet1'!$A$5:$AD$358,30,FALSE)</f>
        <v>30</v>
      </c>
      <c r="G159" s="35">
        <f>VLOOKUP(A159,'[3]Sheet1'!$A$6:$AB$292,28,FALSE)</f>
        <v>10</v>
      </c>
      <c r="H159" s="37">
        <f>VLOOKUP(A159,'[1]Sheet1'!$A$5:$AW$358,49,FALSE)</f>
        <v>0.6</v>
      </c>
      <c r="I159" s="35">
        <f t="shared" si="11"/>
        <v>90.6</v>
      </c>
      <c r="J159" s="35">
        <f t="shared" si="12"/>
        <v>8</v>
      </c>
      <c r="K159" s="49">
        <f>VLOOKUP(A159,'[1]Sheet1'!$A$6:$D$294,4,FALSE)</f>
        <v>0</v>
      </c>
      <c r="L159" s="49">
        <f>VLOOKUP(A159,'[1]Sheet1'!$A$6:$AV$349,39,FALSE)</f>
        <v>0</v>
      </c>
      <c r="M159" s="49">
        <f>VLOOKUP(A159,'[1]Sheet1'!$A$6:$AV$349,7,FALSE)</f>
      </c>
      <c r="N159" s="49">
        <f>VLOOKUP(A159,'[1]Sheet1'!$A$6:$AV$349,10,FALSE)</f>
      </c>
      <c r="O159" s="49">
        <f>VLOOKUP(A159,'[1]Sheet1'!$A$6:$AV$349,12,FALSE)</f>
      </c>
      <c r="P159" s="49">
        <f>VLOOKUP(A159,'[1]Sheet1'!$A$6:$AV$349,13,FALSE)</f>
        <v>0</v>
      </c>
      <c r="Q159" s="49">
        <f>VLOOKUP(A159,'[1]Sheet1'!$A$6:$AV$349,14,FALSE)</f>
        <v>0</v>
      </c>
      <c r="R159" s="49">
        <f>VLOOKUP(A159,'[1]Sheet1'!$A$6:$AV$349,23,FALSE)</f>
        <v>1</v>
      </c>
      <c r="S159" s="49">
        <f>VLOOKUP(A159,'[1]Sheet1'!$A$6:$AV$349,24,FALSE)</f>
        <v>0.1</v>
      </c>
      <c r="T159" s="58">
        <f>VLOOKUP(A159,'[1]Sheet1'!$A$6:$AV$349,45,FALSE)</f>
        <v>1</v>
      </c>
      <c r="U159" s="58">
        <f>VLOOKUP(A159,'[1]Sheet1'!$A$6:$AV$349,46,FALSE)</f>
        <v>0.5</v>
      </c>
      <c r="V159" s="49">
        <f>VLOOKUP(A159,'[1]Sheet1'!$A$6:$AV$349,35,FALSE)</f>
        <v>0</v>
      </c>
      <c r="W159" s="49">
        <f>VLOOKUP(A159,'[1]Sheet1'!$A$6:$AV$349,36,FALSE)+VLOOKUP(A159,'[1]Sheet1'!$A$6:$AL$299,38,FALSE)</f>
        <v>0</v>
      </c>
      <c r="X159" s="49">
        <f>VLOOKUP(A159,'[1]Sheet1'!$A$6:$AH$294,33,FALSE)</f>
        <v>0</v>
      </c>
      <c r="Y159" s="49">
        <f>VLOOKUP(A159,'[1]Sheet1'!$A$6:$AH$294,34,FALSE)</f>
        <v>0</v>
      </c>
      <c r="Z159" s="49"/>
      <c r="AA159" s="49">
        <f>VLOOKUP(A159,'[1]Sheet1'!$A$6:$AV$349,43,FALSE)</f>
        <v>0</v>
      </c>
      <c r="AB159" s="49">
        <f>VLOOKUP(A159,'[1]Sheet1'!$A$6:$AV$349,44,FALSE)</f>
        <v>0</v>
      </c>
      <c r="AC159" s="35"/>
      <c r="AD159" s="49">
        <f>VLOOKUP(A159,'[2]Sheet1'!$A$6:$AF$350,31,FALSE)-AF159</f>
        <v>0</v>
      </c>
      <c r="AE159" s="49">
        <f>VLOOKUP(A159,'[2]Sheet1'!$A$6:$AF$350,32,FALSE)-AG159</f>
        <v>0</v>
      </c>
      <c r="AF159" s="49">
        <f>VLOOKUP(A159,'[2]Sheet1'!$A$6:$L$295,11,FALSE)</f>
        <v>0</v>
      </c>
      <c r="AG159" s="49">
        <f>VLOOKUP(A159,'[2]Sheet1'!$A$6:$L$295,12,FALSE)</f>
        <v>0</v>
      </c>
      <c r="AH159" s="49">
        <f>VLOOKUP(A159,'[5]Sheet1'!$A$6:$K$294,10,FALSE)</f>
        <v>0</v>
      </c>
      <c r="AI159" s="49">
        <f>VLOOKUP(A159,'[5]Sheet1'!$A$6:$K$294,11,FALSE)</f>
        <v>0</v>
      </c>
      <c r="AJ159" s="49">
        <f>VLOOKUP(A159,'[4]Sheet1'!$A$6:$I$294,8,FALSE)</f>
        <v>0</v>
      </c>
      <c r="AK159" s="49">
        <f>VLOOKUP(A159,'[4]Sheet1'!$A$6:$I$294,9,FALSE)</f>
        <v>0</v>
      </c>
      <c r="AL159" s="49"/>
      <c r="AM159" s="49"/>
      <c r="AN159" s="49">
        <f>VLOOKUP(A159,'[3]Sheet1'!$A$6:$AA$349,16,FALSE)</f>
        <v>0</v>
      </c>
      <c r="AO159" s="49">
        <f>VLOOKUP(A159,'[3]Sheet1'!$A$6:$AA$349,17,FALSE)</f>
        <v>0</v>
      </c>
      <c r="AP159" s="35"/>
      <c r="AQ159" s="69"/>
      <c r="AR159" s="17"/>
      <c r="AS159" s="18"/>
      <c r="AT159" s="2">
        <f t="shared" si="13"/>
        <v>0</v>
      </c>
    </row>
    <row r="160" spans="1:46" s="2" customFormat="1" ht="19.5" customHeight="1">
      <c r="A160" s="35">
        <v>155</v>
      </c>
      <c r="B160" s="36" t="s">
        <v>219</v>
      </c>
      <c r="C160" s="35" t="s">
        <v>187</v>
      </c>
      <c r="D160" s="35">
        <f>VLOOKUP(A160,'[2]Sheet1'!$A$6:$AG$359,33,FALSE)</f>
        <v>28</v>
      </c>
      <c r="E160" s="35">
        <f>VLOOKUP(A160,'[5]Sheet1'!$A$5:$T$358,20,FALSE)</f>
        <v>20</v>
      </c>
      <c r="F160" s="35">
        <f>VLOOKUP(A160,'[4]Sheet1'!$A$5:$AD$358,30,FALSE)</f>
        <v>30</v>
      </c>
      <c r="G160" s="35">
        <f>VLOOKUP(A160,'[3]Sheet1'!$A$6:$AB$292,28,FALSE)</f>
        <v>10</v>
      </c>
      <c r="H160" s="37">
        <f>VLOOKUP(A160,'[1]Sheet1'!$A$5:$AW$358,49,FALSE)</f>
        <v>0.1</v>
      </c>
      <c r="I160" s="35">
        <f t="shared" si="11"/>
        <v>88.1</v>
      </c>
      <c r="J160" s="35">
        <f t="shared" si="12"/>
        <v>24</v>
      </c>
      <c r="K160" s="49">
        <f>VLOOKUP(A160,'[1]Sheet1'!$A$6:$D$294,4,FALSE)</f>
        <v>0</v>
      </c>
      <c r="L160" s="49">
        <f>VLOOKUP(A160,'[1]Sheet1'!$A$6:$AV$349,39,FALSE)</f>
        <v>0</v>
      </c>
      <c r="M160" s="49">
        <f>VLOOKUP(A160,'[1]Sheet1'!$A$6:$AV$349,7,FALSE)</f>
      </c>
      <c r="N160" s="49">
        <f>VLOOKUP(A160,'[1]Sheet1'!$A$6:$AV$349,10,FALSE)</f>
      </c>
      <c r="O160" s="49">
        <f>VLOOKUP(A160,'[1]Sheet1'!$A$6:$AV$349,12,FALSE)</f>
      </c>
      <c r="P160" s="49">
        <f>VLOOKUP(A160,'[1]Sheet1'!$A$6:$AV$349,13,FALSE)</f>
        <v>0</v>
      </c>
      <c r="Q160" s="49">
        <f>VLOOKUP(A160,'[1]Sheet1'!$A$6:$AV$349,14,FALSE)</f>
        <v>0</v>
      </c>
      <c r="R160" s="49">
        <f>VLOOKUP(A160,'[1]Sheet1'!$A$6:$AV$349,23,FALSE)</f>
        <v>1</v>
      </c>
      <c r="S160" s="49">
        <f>VLOOKUP(A160,'[1]Sheet1'!$A$6:$AV$349,24,FALSE)</f>
        <v>0.1</v>
      </c>
      <c r="T160" s="58">
        <f>VLOOKUP(A160,'[1]Sheet1'!$A$6:$AV$349,45,FALSE)</f>
        <v>0</v>
      </c>
      <c r="U160" s="58">
        <f>VLOOKUP(A160,'[1]Sheet1'!$A$6:$AV$349,46,FALSE)</f>
        <v>0</v>
      </c>
      <c r="V160" s="49">
        <f>VLOOKUP(A160,'[1]Sheet1'!$A$6:$AV$349,35,FALSE)</f>
        <v>0</v>
      </c>
      <c r="W160" s="49">
        <f>VLOOKUP(A160,'[1]Sheet1'!$A$6:$AV$349,36,FALSE)+VLOOKUP(A160,'[1]Sheet1'!$A$6:$AL$299,38,FALSE)</f>
        <v>0</v>
      </c>
      <c r="X160" s="49">
        <f>VLOOKUP(A160,'[1]Sheet1'!$A$6:$AH$294,33,FALSE)</f>
        <v>0</v>
      </c>
      <c r="Y160" s="49">
        <f>VLOOKUP(A160,'[1]Sheet1'!$A$6:$AH$294,34,FALSE)</f>
        <v>0</v>
      </c>
      <c r="Z160" s="49"/>
      <c r="AA160" s="49">
        <f>VLOOKUP(A160,'[1]Sheet1'!$A$6:$AV$349,43,FALSE)</f>
        <v>0</v>
      </c>
      <c r="AB160" s="49">
        <f>VLOOKUP(A160,'[1]Sheet1'!$A$6:$AV$349,44,FALSE)</f>
        <v>0</v>
      </c>
      <c r="AC160" s="35"/>
      <c r="AD160" s="49">
        <f>VLOOKUP(A160,'[2]Sheet1'!$A$6:$AF$350,31,FALSE)-AF160</f>
        <v>1</v>
      </c>
      <c r="AE160" s="49">
        <f>VLOOKUP(A160,'[2]Sheet1'!$A$6:$AF$350,32,FALSE)-AG160</f>
        <v>2</v>
      </c>
      <c r="AF160" s="49">
        <f>VLOOKUP(A160,'[2]Sheet1'!$A$6:$L$295,11,FALSE)</f>
        <v>0</v>
      </c>
      <c r="AG160" s="49">
        <f>VLOOKUP(A160,'[2]Sheet1'!$A$6:$L$295,12,FALSE)</f>
        <v>0</v>
      </c>
      <c r="AH160" s="49">
        <f>VLOOKUP(A160,'[5]Sheet1'!$A$6:$K$294,10,FALSE)</f>
        <v>0</v>
      </c>
      <c r="AI160" s="49">
        <f>VLOOKUP(A160,'[5]Sheet1'!$A$6:$K$294,11,FALSE)</f>
        <v>0</v>
      </c>
      <c r="AJ160" s="49">
        <f>VLOOKUP(A160,'[4]Sheet1'!$A$6:$I$294,8,FALSE)</f>
        <v>0</v>
      </c>
      <c r="AK160" s="49">
        <f>VLOOKUP(A160,'[4]Sheet1'!$A$6:$I$294,9,FALSE)</f>
        <v>0</v>
      </c>
      <c r="AL160" s="49"/>
      <c r="AM160" s="49"/>
      <c r="AN160" s="49">
        <f>VLOOKUP(A160,'[3]Sheet1'!$A$6:$AA$349,16,FALSE)</f>
        <v>0</v>
      </c>
      <c r="AO160" s="49">
        <f>VLOOKUP(A160,'[3]Sheet1'!$A$6:$AA$349,17,FALSE)</f>
        <v>0</v>
      </c>
      <c r="AP160" s="35"/>
      <c r="AQ160" s="69"/>
      <c r="AR160" s="17"/>
      <c r="AS160" s="18"/>
      <c r="AT160" s="2">
        <f t="shared" si="13"/>
        <v>0</v>
      </c>
    </row>
    <row r="161" spans="1:46" s="2" customFormat="1" ht="19.5" customHeight="1">
      <c r="A161" s="35">
        <v>156</v>
      </c>
      <c r="B161" s="36" t="s">
        <v>220</v>
      </c>
      <c r="C161" s="35" t="s">
        <v>221</v>
      </c>
      <c r="D161" s="35">
        <f>VLOOKUP(A161,'[2]Sheet1'!$A$6:$AG$359,33,FALSE)</f>
        <v>28</v>
      </c>
      <c r="E161" s="35">
        <f>VLOOKUP(A161,'[5]Sheet1'!$A$5:$T$358,20,FALSE)</f>
        <v>20</v>
      </c>
      <c r="F161" s="35">
        <f>VLOOKUP(A161,'[4]Sheet1'!$A$5:$AD$358,30,FALSE)</f>
        <v>30</v>
      </c>
      <c r="G161" s="35">
        <f>VLOOKUP(A161,'[3]Sheet1'!$A$6:$AB$292,28,FALSE)</f>
        <v>10</v>
      </c>
      <c r="H161" s="37">
        <f>VLOOKUP(A161,'[1]Sheet1'!$A$5:$AW$358,49,FALSE)</f>
        <v>0</v>
      </c>
      <c r="I161" s="35">
        <f t="shared" si="11"/>
        <v>88</v>
      </c>
      <c r="J161" s="35">
        <f>RANK(I161,$I$161:$I$241)</f>
        <v>20</v>
      </c>
      <c r="K161" s="49">
        <f>VLOOKUP(A161,'[1]Sheet1'!$A$6:$D$294,4,FALSE)</f>
        <v>0</v>
      </c>
      <c r="L161" s="49">
        <f>VLOOKUP(A161,'[1]Sheet1'!$A$6:$AV$349,39,FALSE)</f>
        <v>0</v>
      </c>
      <c r="M161" s="49">
        <f>VLOOKUP(A161,'[1]Sheet1'!$A$6:$AV$349,7,FALSE)</f>
      </c>
      <c r="N161" s="49">
        <f>VLOOKUP(A161,'[1]Sheet1'!$A$6:$AV$349,10,FALSE)</f>
      </c>
      <c r="O161" s="49">
        <f>VLOOKUP(A161,'[1]Sheet1'!$A$6:$AV$349,12,FALSE)</f>
      </c>
      <c r="P161" s="49">
        <f>VLOOKUP(A161,'[1]Sheet1'!$A$6:$AV$349,13,FALSE)</f>
        <v>0</v>
      </c>
      <c r="Q161" s="49">
        <f>VLOOKUP(A161,'[1]Sheet1'!$A$6:$AV$349,14,FALSE)</f>
        <v>0</v>
      </c>
      <c r="R161" s="49">
        <f>VLOOKUP(A161,'[1]Sheet1'!$A$6:$AV$349,23,FALSE)</f>
        <v>0</v>
      </c>
      <c r="S161" s="49">
        <f>VLOOKUP(A161,'[1]Sheet1'!$A$6:$AV$349,24,FALSE)</f>
        <v>0</v>
      </c>
      <c r="T161" s="58">
        <f>VLOOKUP(A161,'[1]Sheet1'!$A$6:$AV$349,45,FALSE)</f>
        <v>0</v>
      </c>
      <c r="U161" s="58">
        <f>VLOOKUP(A161,'[1]Sheet1'!$A$6:$AV$349,46,FALSE)</f>
        <v>0</v>
      </c>
      <c r="V161" s="49">
        <f>VLOOKUP(A161,'[1]Sheet1'!$A$6:$AV$349,35,FALSE)</f>
        <v>0</v>
      </c>
      <c r="W161" s="49">
        <f>VLOOKUP(A161,'[1]Sheet1'!$A$6:$AV$349,36,FALSE)+VLOOKUP(A161,'[1]Sheet1'!$A$6:$AL$299,38,FALSE)</f>
        <v>0</v>
      </c>
      <c r="X161" s="49">
        <f>VLOOKUP(A161,'[1]Sheet1'!$A$6:$AH$294,33,FALSE)</f>
        <v>0</v>
      </c>
      <c r="Y161" s="49">
        <f>VLOOKUP(A161,'[1]Sheet1'!$A$6:$AH$294,34,FALSE)</f>
        <v>0</v>
      </c>
      <c r="Z161" s="49"/>
      <c r="AA161" s="49">
        <f>VLOOKUP(A161,'[1]Sheet1'!$A$6:$AV$349,43,FALSE)</f>
        <v>0</v>
      </c>
      <c r="AB161" s="49">
        <f>VLOOKUP(A161,'[1]Sheet1'!$A$6:$AV$349,44,FALSE)</f>
        <v>0</v>
      </c>
      <c r="AC161" s="35"/>
      <c r="AD161" s="49">
        <f>VLOOKUP(A161,'[2]Sheet1'!$A$6:$AF$350,31,FALSE)-AF161</f>
        <v>0</v>
      </c>
      <c r="AE161" s="49">
        <f>VLOOKUP(A161,'[2]Sheet1'!$A$6:$AF$350,32,FALSE)-AG161</f>
        <v>2</v>
      </c>
      <c r="AF161" s="49">
        <f>VLOOKUP(A161,'[2]Sheet1'!$A$6:$L$295,11,FALSE)</f>
        <v>0</v>
      </c>
      <c r="AG161" s="49">
        <f>VLOOKUP(A161,'[2]Sheet1'!$A$6:$L$295,12,FALSE)</f>
        <v>0</v>
      </c>
      <c r="AH161" s="49">
        <f>VLOOKUP(A161,'[5]Sheet1'!$A$6:$K$294,10,FALSE)</f>
        <v>0</v>
      </c>
      <c r="AI161" s="49">
        <f>VLOOKUP(A161,'[5]Sheet1'!$A$6:$K$294,11,FALSE)</f>
        <v>0</v>
      </c>
      <c r="AJ161" s="49">
        <f>VLOOKUP(A161,'[4]Sheet1'!$A$6:$I$294,8,FALSE)</f>
        <v>0</v>
      </c>
      <c r="AK161" s="49">
        <f>VLOOKUP(A161,'[4]Sheet1'!$A$6:$I$294,9,FALSE)</f>
        <v>0</v>
      </c>
      <c r="AL161" s="49"/>
      <c r="AM161" s="49"/>
      <c r="AN161" s="49">
        <f>VLOOKUP(A161,'[3]Sheet1'!$A$6:$AA$349,16,FALSE)</f>
        <v>0</v>
      </c>
      <c r="AO161" s="49">
        <f>VLOOKUP(A161,'[3]Sheet1'!$A$6:$AA$349,17,FALSE)</f>
        <v>0</v>
      </c>
      <c r="AP161" s="35"/>
      <c r="AQ161" s="69"/>
      <c r="AR161" s="17"/>
      <c r="AS161" s="18"/>
      <c r="AT161" s="2">
        <f t="shared" si="13"/>
        <v>0</v>
      </c>
    </row>
    <row r="162" spans="1:46" s="2" customFormat="1" ht="19.5" customHeight="1">
      <c r="A162" s="35">
        <v>157</v>
      </c>
      <c r="B162" s="36" t="s">
        <v>222</v>
      </c>
      <c r="C162" s="35" t="s">
        <v>221</v>
      </c>
      <c r="D162" s="35">
        <f>VLOOKUP(A162,'[2]Sheet1'!$A$6:$AG$359,33,FALSE)</f>
        <v>12</v>
      </c>
      <c r="E162" s="35">
        <f>VLOOKUP(A162,'[5]Sheet1'!$A$5:$T$358,20,FALSE)</f>
        <v>20</v>
      </c>
      <c r="F162" s="35">
        <f>VLOOKUP(A162,'[4]Sheet1'!$A$5:$AD$358,30,FALSE)</f>
        <v>30</v>
      </c>
      <c r="G162" s="35">
        <f>VLOOKUP(A162,'[3]Sheet1'!$A$6:$AB$292,28,FALSE)</f>
        <v>10</v>
      </c>
      <c r="H162" s="37">
        <f>VLOOKUP(A162,'[1]Sheet1'!$A$5:$AW$358,49,FALSE)</f>
        <v>0</v>
      </c>
      <c r="I162" s="35">
        <f t="shared" si="11"/>
        <v>72</v>
      </c>
      <c r="J162" s="35">
        <f aca="true" t="shared" si="14" ref="J162:J193">RANK(I162,$I$161:$I$241)</f>
        <v>53</v>
      </c>
      <c r="K162" s="49">
        <f>VLOOKUP(A162,'[1]Sheet1'!$A$6:$D$294,4,FALSE)</f>
        <v>0</v>
      </c>
      <c r="L162" s="49">
        <f>VLOOKUP(A162,'[1]Sheet1'!$A$6:$AV$349,39,FALSE)</f>
        <v>0</v>
      </c>
      <c r="M162" s="49">
        <f>VLOOKUP(A162,'[1]Sheet1'!$A$6:$AV$349,7,FALSE)</f>
      </c>
      <c r="N162" s="49">
        <f>VLOOKUP(A162,'[1]Sheet1'!$A$6:$AV$349,10,FALSE)</f>
      </c>
      <c r="O162" s="49">
        <f>VLOOKUP(A162,'[1]Sheet1'!$A$6:$AV$349,12,FALSE)</f>
      </c>
      <c r="P162" s="49">
        <f>VLOOKUP(A162,'[1]Sheet1'!$A$6:$AV$349,13,FALSE)</f>
        <v>0</v>
      </c>
      <c r="Q162" s="49">
        <f>VLOOKUP(A162,'[1]Sheet1'!$A$6:$AV$349,14,FALSE)</f>
        <v>0</v>
      </c>
      <c r="R162" s="49">
        <f>VLOOKUP(A162,'[1]Sheet1'!$A$6:$AV$349,23,FALSE)</f>
        <v>0</v>
      </c>
      <c r="S162" s="49">
        <f>VLOOKUP(A162,'[1]Sheet1'!$A$6:$AV$349,24,FALSE)</f>
        <v>0</v>
      </c>
      <c r="T162" s="58">
        <f>VLOOKUP(A162,'[1]Sheet1'!$A$6:$AV$349,45,FALSE)</f>
        <v>0</v>
      </c>
      <c r="U162" s="58">
        <f>VLOOKUP(A162,'[1]Sheet1'!$A$6:$AV$349,46,FALSE)</f>
        <v>0</v>
      </c>
      <c r="V162" s="49">
        <f>VLOOKUP(A162,'[1]Sheet1'!$A$6:$AV$349,35,FALSE)</f>
        <v>0</v>
      </c>
      <c r="W162" s="49">
        <f>VLOOKUP(A162,'[1]Sheet1'!$A$6:$AV$349,36,FALSE)+VLOOKUP(A162,'[1]Sheet1'!$A$6:$AL$299,38,FALSE)</f>
        <v>0</v>
      </c>
      <c r="X162" s="49">
        <f>VLOOKUP(A162,'[1]Sheet1'!$A$6:$AH$294,33,FALSE)</f>
        <v>0</v>
      </c>
      <c r="Y162" s="49">
        <f>VLOOKUP(A162,'[1]Sheet1'!$A$6:$AH$294,34,FALSE)</f>
        <v>0</v>
      </c>
      <c r="Z162" s="49"/>
      <c r="AA162" s="49">
        <f>VLOOKUP(A162,'[1]Sheet1'!$A$6:$AV$349,43,FALSE)</f>
        <v>0</v>
      </c>
      <c r="AB162" s="49">
        <f>VLOOKUP(A162,'[1]Sheet1'!$A$6:$AV$349,44,FALSE)</f>
        <v>0</v>
      </c>
      <c r="AC162" s="35"/>
      <c r="AD162" s="49">
        <f>VLOOKUP(A162,'[2]Sheet1'!$A$6:$AF$350,31,FALSE)-AF162</f>
        <v>6</v>
      </c>
      <c r="AE162" s="49">
        <f>VLOOKUP(A162,'[2]Sheet1'!$A$6:$AF$350,32,FALSE)-AG162</f>
        <v>18</v>
      </c>
      <c r="AF162" s="49">
        <f>VLOOKUP(A162,'[2]Sheet1'!$A$6:$L$295,11,FALSE)</f>
        <v>0</v>
      </c>
      <c r="AG162" s="49">
        <f>VLOOKUP(A162,'[2]Sheet1'!$A$6:$L$295,12,FALSE)</f>
        <v>0</v>
      </c>
      <c r="AH162" s="49">
        <f>VLOOKUP(A162,'[5]Sheet1'!$A$6:$K$294,10,FALSE)</f>
        <v>0</v>
      </c>
      <c r="AI162" s="49">
        <f>VLOOKUP(A162,'[5]Sheet1'!$A$6:$K$294,11,FALSE)</f>
        <v>0</v>
      </c>
      <c r="AJ162" s="49">
        <f>VLOOKUP(A162,'[4]Sheet1'!$A$6:$I$294,8,FALSE)</f>
        <v>0</v>
      </c>
      <c r="AK162" s="49">
        <f>VLOOKUP(A162,'[4]Sheet1'!$A$6:$I$294,9,FALSE)</f>
        <v>0</v>
      </c>
      <c r="AL162" s="49"/>
      <c r="AM162" s="49"/>
      <c r="AN162" s="49">
        <f>VLOOKUP(A162,'[3]Sheet1'!$A$6:$AA$349,16,FALSE)</f>
        <v>0</v>
      </c>
      <c r="AO162" s="49">
        <f>VLOOKUP(A162,'[3]Sheet1'!$A$6:$AA$349,17,FALSE)</f>
        <v>0</v>
      </c>
      <c r="AP162" s="35"/>
      <c r="AQ162" s="69"/>
      <c r="AR162" s="17"/>
      <c r="AS162" s="18"/>
      <c r="AT162" s="2">
        <f t="shared" si="13"/>
        <v>0</v>
      </c>
    </row>
    <row r="163" spans="1:46" s="2" customFormat="1" ht="19.5" customHeight="1">
      <c r="A163" s="35">
        <v>158</v>
      </c>
      <c r="B163" s="36" t="s">
        <v>223</v>
      </c>
      <c r="C163" s="35" t="s">
        <v>221</v>
      </c>
      <c r="D163" s="35">
        <f>VLOOKUP(A163,'[2]Sheet1'!$A$6:$AG$359,33,FALSE)</f>
        <v>15</v>
      </c>
      <c r="E163" s="35">
        <f>VLOOKUP(A163,'[5]Sheet1'!$A$5:$T$358,20,FALSE)</f>
        <v>20</v>
      </c>
      <c r="F163" s="35">
        <f>VLOOKUP(A163,'[4]Sheet1'!$A$5:$AD$358,30,FALSE)</f>
        <v>30</v>
      </c>
      <c r="G163" s="35">
        <f>VLOOKUP(A163,'[3]Sheet1'!$A$6:$AB$292,28,FALSE)</f>
        <v>7</v>
      </c>
      <c r="H163" s="37">
        <f>VLOOKUP(A163,'[1]Sheet1'!$A$5:$AW$358,49,FALSE)</f>
        <v>4.3</v>
      </c>
      <c r="I163" s="35">
        <f t="shared" si="11"/>
        <v>76.3</v>
      </c>
      <c r="J163" s="35">
        <f t="shared" si="14"/>
        <v>49</v>
      </c>
      <c r="K163" s="49">
        <f>VLOOKUP(A163,'[1]Sheet1'!$A$6:$D$294,4,FALSE)</f>
        <v>2</v>
      </c>
      <c r="L163" s="49">
        <f>VLOOKUP(A163,'[1]Sheet1'!$A$6:$AV$349,39,FALSE)</f>
        <v>0</v>
      </c>
      <c r="M163" s="49" t="str">
        <f>VLOOKUP(A163,'[1]Sheet1'!$A$6:$AV$349,7,FALSE)</f>
        <v>A</v>
      </c>
      <c r="N163" s="49">
        <f>VLOOKUP(A163,'[1]Sheet1'!$A$6:$AV$349,10,FALSE)</f>
      </c>
      <c r="O163" s="49">
        <f>VLOOKUP(A163,'[1]Sheet1'!$A$6:$AV$349,12,FALSE)</f>
        <v>2</v>
      </c>
      <c r="P163" s="49">
        <f>VLOOKUP(A163,'[1]Sheet1'!$A$6:$AV$349,13,FALSE)</f>
        <v>0</v>
      </c>
      <c r="Q163" s="49">
        <f>VLOOKUP(A163,'[1]Sheet1'!$A$6:$AV$349,14,FALSE)</f>
        <v>0</v>
      </c>
      <c r="R163" s="49">
        <f>VLOOKUP(A163,'[1]Sheet1'!$A$6:$AV$349,23,FALSE)</f>
        <v>3</v>
      </c>
      <c r="S163" s="49">
        <f>VLOOKUP(A163,'[1]Sheet1'!$A$6:$AV$349,24,FALSE)</f>
        <v>0.3</v>
      </c>
      <c r="T163" s="58">
        <f>VLOOKUP(A163,'[1]Sheet1'!$A$6:$AV$349,45,FALSE)</f>
        <v>0</v>
      </c>
      <c r="U163" s="58">
        <f>VLOOKUP(A163,'[1]Sheet1'!$A$6:$AV$349,46,FALSE)</f>
        <v>0</v>
      </c>
      <c r="V163" s="49">
        <f>VLOOKUP(A163,'[1]Sheet1'!$A$6:$AV$349,35,FALSE)</f>
        <v>0</v>
      </c>
      <c r="W163" s="49">
        <f>VLOOKUP(A163,'[1]Sheet1'!$A$6:$AV$349,36,FALSE)+VLOOKUP(A163,'[1]Sheet1'!$A$6:$AL$299,38,FALSE)</f>
        <v>0</v>
      </c>
      <c r="X163" s="49">
        <f>VLOOKUP(A163,'[1]Sheet1'!$A$6:$AH$294,33,FALSE)</f>
        <v>0</v>
      </c>
      <c r="Y163" s="49">
        <f>VLOOKUP(A163,'[1]Sheet1'!$A$6:$AH$294,34,FALSE)</f>
        <v>0</v>
      </c>
      <c r="Z163" s="49"/>
      <c r="AA163" s="49">
        <f>VLOOKUP(A163,'[1]Sheet1'!$A$6:$AV$349,43,FALSE)</f>
        <v>0</v>
      </c>
      <c r="AB163" s="49">
        <f>VLOOKUP(A163,'[1]Sheet1'!$A$6:$AV$349,44,FALSE)</f>
        <v>0</v>
      </c>
      <c r="AC163" s="35"/>
      <c r="AD163" s="49">
        <f>VLOOKUP(A163,'[2]Sheet1'!$A$6:$AF$350,31,FALSE)-AF163</f>
        <v>5</v>
      </c>
      <c r="AE163" s="49">
        <f>VLOOKUP(A163,'[2]Sheet1'!$A$6:$AF$350,32,FALSE)-AG163</f>
        <v>15</v>
      </c>
      <c r="AF163" s="49">
        <f>VLOOKUP(A163,'[2]Sheet1'!$A$6:$L$295,11,FALSE)</f>
        <v>0</v>
      </c>
      <c r="AG163" s="49">
        <f>VLOOKUP(A163,'[2]Sheet1'!$A$6:$L$295,12,FALSE)</f>
        <v>0</v>
      </c>
      <c r="AH163" s="49">
        <f>VLOOKUP(A163,'[5]Sheet1'!$A$6:$K$294,10,FALSE)</f>
        <v>0</v>
      </c>
      <c r="AI163" s="49">
        <f>VLOOKUP(A163,'[5]Sheet1'!$A$6:$K$294,11,FALSE)</f>
        <v>0</v>
      </c>
      <c r="AJ163" s="49">
        <f>VLOOKUP(A163,'[4]Sheet1'!$A$6:$I$294,8,FALSE)</f>
        <v>0</v>
      </c>
      <c r="AK163" s="49">
        <f>VLOOKUP(A163,'[4]Sheet1'!$A$6:$I$294,9,FALSE)</f>
        <v>0</v>
      </c>
      <c r="AL163" s="49"/>
      <c r="AM163" s="49"/>
      <c r="AN163" s="49">
        <f>VLOOKUP(A163,'[3]Sheet1'!$A$6:$AA$349,16,FALSE)</f>
        <v>1</v>
      </c>
      <c r="AO163" s="49">
        <f>VLOOKUP(A163,'[3]Sheet1'!$A$6:$AA$349,17,FALSE)</f>
        <v>3</v>
      </c>
      <c r="AP163" s="35"/>
      <c r="AQ163" s="69"/>
      <c r="AR163" s="17"/>
      <c r="AS163" s="18"/>
      <c r="AT163" s="2">
        <f t="shared" si="13"/>
        <v>0</v>
      </c>
    </row>
    <row r="164" spans="1:46" s="2" customFormat="1" ht="19.5" customHeight="1">
      <c r="A164" s="35">
        <v>159</v>
      </c>
      <c r="B164" s="36" t="s">
        <v>224</v>
      </c>
      <c r="C164" s="35" t="s">
        <v>221</v>
      </c>
      <c r="D164" s="35">
        <f>VLOOKUP(A164,'[2]Sheet1'!$A$6:$AG$359,33,FALSE)</f>
        <v>30</v>
      </c>
      <c r="E164" s="35">
        <f>VLOOKUP(A164,'[5]Sheet1'!$A$5:$T$358,20,FALSE)</f>
        <v>20</v>
      </c>
      <c r="F164" s="35">
        <f>VLOOKUP(A164,'[4]Sheet1'!$A$5:$AD$358,30,FALSE)</f>
        <v>30</v>
      </c>
      <c r="G164" s="35">
        <f>VLOOKUP(A164,'[3]Sheet1'!$A$6:$AB$292,28,FALSE)</f>
        <v>10</v>
      </c>
      <c r="H164" s="37">
        <f>VLOOKUP(A164,'[1]Sheet1'!$A$5:$AW$358,49,FALSE)</f>
        <v>0.3</v>
      </c>
      <c r="I164" s="35">
        <f t="shared" si="11"/>
        <v>90.3</v>
      </c>
      <c r="J164" s="35">
        <f t="shared" si="14"/>
        <v>13</v>
      </c>
      <c r="K164" s="49">
        <f>VLOOKUP(A164,'[1]Sheet1'!$A$6:$D$294,4,FALSE)</f>
        <v>0</v>
      </c>
      <c r="L164" s="49">
        <f>VLOOKUP(A164,'[1]Sheet1'!$A$6:$AV$349,39,FALSE)</f>
        <v>0</v>
      </c>
      <c r="M164" s="49">
        <f>VLOOKUP(A164,'[1]Sheet1'!$A$6:$AV$349,7,FALSE)</f>
      </c>
      <c r="N164" s="49">
        <f>VLOOKUP(A164,'[1]Sheet1'!$A$6:$AV$349,10,FALSE)</f>
      </c>
      <c r="O164" s="49">
        <f>VLOOKUP(A164,'[1]Sheet1'!$A$6:$AV$349,12,FALSE)</f>
      </c>
      <c r="P164" s="49">
        <f>VLOOKUP(A164,'[1]Sheet1'!$A$6:$AV$349,13,FALSE)</f>
        <v>0</v>
      </c>
      <c r="Q164" s="49">
        <f>VLOOKUP(A164,'[1]Sheet1'!$A$6:$AV$349,14,FALSE)</f>
        <v>0</v>
      </c>
      <c r="R164" s="49">
        <f>VLOOKUP(A164,'[1]Sheet1'!$A$6:$AV$349,23,FALSE)</f>
        <v>3</v>
      </c>
      <c r="S164" s="49">
        <f>VLOOKUP(A164,'[1]Sheet1'!$A$6:$AV$349,24,FALSE)</f>
        <v>0.3</v>
      </c>
      <c r="T164" s="58">
        <f>VLOOKUP(A164,'[1]Sheet1'!$A$6:$AV$349,45,FALSE)</f>
        <v>0</v>
      </c>
      <c r="U164" s="58">
        <f>VLOOKUP(A164,'[1]Sheet1'!$A$6:$AV$349,46,FALSE)</f>
        <v>0</v>
      </c>
      <c r="V164" s="49">
        <f>VLOOKUP(A164,'[1]Sheet1'!$A$6:$AV$349,35,FALSE)</f>
        <v>0</v>
      </c>
      <c r="W164" s="49">
        <f>VLOOKUP(A164,'[1]Sheet1'!$A$6:$AV$349,36,FALSE)+VLOOKUP(A164,'[1]Sheet1'!$A$6:$AL$299,38,FALSE)</f>
        <v>0</v>
      </c>
      <c r="X164" s="49">
        <f>VLOOKUP(A164,'[1]Sheet1'!$A$6:$AH$294,33,FALSE)</f>
        <v>0</v>
      </c>
      <c r="Y164" s="49">
        <f>VLOOKUP(A164,'[1]Sheet1'!$A$6:$AH$294,34,FALSE)</f>
        <v>0</v>
      </c>
      <c r="Z164" s="49"/>
      <c r="AA164" s="49">
        <f>VLOOKUP(A164,'[1]Sheet1'!$A$6:$AV$349,43,FALSE)</f>
        <v>0</v>
      </c>
      <c r="AB164" s="49">
        <f>VLOOKUP(A164,'[1]Sheet1'!$A$6:$AV$349,44,FALSE)</f>
        <v>0</v>
      </c>
      <c r="AC164" s="35"/>
      <c r="AD164" s="49">
        <f>VLOOKUP(A164,'[2]Sheet1'!$A$6:$AF$350,31,FALSE)-AF164</f>
        <v>0</v>
      </c>
      <c r="AE164" s="49">
        <f>VLOOKUP(A164,'[2]Sheet1'!$A$6:$AF$350,32,FALSE)-AG164</f>
        <v>0</v>
      </c>
      <c r="AF164" s="49">
        <f>VLOOKUP(A164,'[2]Sheet1'!$A$6:$L$295,11,FALSE)</f>
        <v>0</v>
      </c>
      <c r="AG164" s="49">
        <f>VLOOKUP(A164,'[2]Sheet1'!$A$6:$L$295,12,FALSE)</f>
        <v>0</v>
      </c>
      <c r="AH164" s="49">
        <f>VLOOKUP(A164,'[5]Sheet1'!$A$6:$K$294,10,FALSE)</f>
        <v>0</v>
      </c>
      <c r="AI164" s="49">
        <f>VLOOKUP(A164,'[5]Sheet1'!$A$6:$K$294,11,FALSE)</f>
        <v>0</v>
      </c>
      <c r="AJ164" s="49">
        <f>VLOOKUP(A164,'[4]Sheet1'!$A$6:$I$294,8,FALSE)</f>
        <v>0</v>
      </c>
      <c r="AK164" s="49">
        <f>VLOOKUP(A164,'[4]Sheet1'!$A$6:$I$294,9,FALSE)</f>
        <v>0</v>
      </c>
      <c r="AL164" s="49"/>
      <c r="AM164" s="49"/>
      <c r="AN164" s="49">
        <f>VLOOKUP(A164,'[3]Sheet1'!$A$6:$AA$349,16,FALSE)</f>
        <v>0</v>
      </c>
      <c r="AO164" s="49">
        <f>VLOOKUP(A164,'[3]Sheet1'!$A$6:$AA$349,17,FALSE)</f>
        <v>0</v>
      </c>
      <c r="AP164" s="35"/>
      <c r="AQ164" s="71" t="s">
        <v>225</v>
      </c>
      <c r="AR164" s="17"/>
      <c r="AS164" s="18"/>
      <c r="AT164" s="2">
        <f t="shared" si="13"/>
        <v>0</v>
      </c>
    </row>
    <row r="165" spans="1:46" s="2" customFormat="1" ht="19.5" customHeight="1">
      <c r="A165" s="35">
        <v>160</v>
      </c>
      <c r="B165" s="36" t="s">
        <v>226</v>
      </c>
      <c r="C165" s="35" t="s">
        <v>221</v>
      </c>
      <c r="D165" s="35">
        <f>VLOOKUP(A165,'[2]Sheet1'!$A$6:$AG$359,33,FALSE)</f>
        <v>15</v>
      </c>
      <c r="E165" s="35">
        <f>VLOOKUP(A165,'[5]Sheet1'!$A$5:$T$358,20,FALSE)</f>
        <v>20</v>
      </c>
      <c r="F165" s="35">
        <f>VLOOKUP(A165,'[4]Sheet1'!$A$5:$AD$358,30,FALSE)</f>
        <v>30</v>
      </c>
      <c r="G165" s="35">
        <f>VLOOKUP(A165,'[3]Sheet1'!$A$6:$AB$292,28,FALSE)</f>
        <v>10</v>
      </c>
      <c r="H165" s="37">
        <f>VLOOKUP(A165,'[1]Sheet1'!$A$5:$AW$358,49,FALSE)</f>
        <v>0</v>
      </c>
      <c r="I165" s="35">
        <f t="shared" si="11"/>
        <v>75</v>
      </c>
      <c r="J165" s="35">
        <f t="shared" si="14"/>
        <v>51</v>
      </c>
      <c r="K165" s="49">
        <f>VLOOKUP(A165,'[1]Sheet1'!$A$6:$D$294,4,FALSE)</f>
        <v>0</v>
      </c>
      <c r="L165" s="49">
        <f>VLOOKUP(A165,'[1]Sheet1'!$A$6:$AV$349,39,FALSE)</f>
        <v>0</v>
      </c>
      <c r="M165" s="49">
        <f>VLOOKUP(A165,'[1]Sheet1'!$A$6:$AV$349,7,FALSE)</f>
      </c>
      <c r="N165" s="49">
        <f>VLOOKUP(A165,'[1]Sheet1'!$A$6:$AV$349,10,FALSE)</f>
      </c>
      <c r="O165" s="49">
        <f>VLOOKUP(A165,'[1]Sheet1'!$A$6:$AV$349,12,FALSE)</f>
      </c>
      <c r="P165" s="49">
        <f>VLOOKUP(A165,'[1]Sheet1'!$A$6:$AV$349,13,FALSE)</f>
        <v>0</v>
      </c>
      <c r="Q165" s="49">
        <f>VLOOKUP(A165,'[1]Sheet1'!$A$6:$AV$349,14,FALSE)</f>
        <v>0</v>
      </c>
      <c r="R165" s="49">
        <f>VLOOKUP(A165,'[1]Sheet1'!$A$6:$AV$349,23,FALSE)</f>
        <v>0</v>
      </c>
      <c r="S165" s="49">
        <f>VLOOKUP(A165,'[1]Sheet1'!$A$6:$AV$349,24,FALSE)</f>
        <v>0</v>
      </c>
      <c r="T165" s="58">
        <f>VLOOKUP(A165,'[1]Sheet1'!$A$6:$AV$349,45,FALSE)</f>
        <v>0</v>
      </c>
      <c r="U165" s="58">
        <f>VLOOKUP(A165,'[1]Sheet1'!$A$6:$AV$349,46,FALSE)</f>
        <v>0</v>
      </c>
      <c r="V165" s="49">
        <f>VLOOKUP(A165,'[1]Sheet1'!$A$6:$AV$349,35,FALSE)</f>
        <v>0</v>
      </c>
      <c r="W165" s="49">
        <f>VLOOKUP(A165,'[1]Sheet1'!$A$6:$AV$349,36,FALSE)+VLOOKUP(A165,'[1]Sheet1'!$A$6:$AL$299,38,FALSE)</f>
        <v>0</v>
      </c>
      <c r="X165" s="49">
        <f>VLOOKUP(A165,'[1]Sheet1'!$A$6:$AH$294,33,FALSE)</f>
        <v>0</v>
      </c>
      <c r="Y165" s="49">
        <f>VLOOKUP(A165,'[1]Sheet1'!$A$6:$AH$294,34,FALSE)</f>
        <v>0</v>
      </c>
      <c r="Z165" s="49"/>
      <c r="AA165" s="49">
        <f>VLOOKUP(A165,'[1]Sheet1'!$A$6:$AV$349,43,FALSE)</f>
        <v>0</v>
      </c>
      <c r="AB165" s="49">
        <f>VLOOKUP(A165,'[1]Sheet1'!$A$6:$AV$349,44,FALSE)</f>
        <v>0</v>
      </c>
      <c r="AC165" s="35"/>
      <c r="AD165" s="49">
        <f>VLOOKUP(A165,'[2]Sheet1'!$A$6:$AF$350,31,FALSE)-AF165</f>
        <v>5</v>
      </c>
      <c r="AE165" s="49">
        <f>VLOOKUP(A165,'[2]Sheet1'!$A$6:$AF$350,32,FALSE)-AG165</f>
        <v>15</v>
      </c>
      <c r="AF165" s="49">
        <f>VLOOKUP(A165,'[2]Sheet1'!$A$6:$L$295,11,FALSE)</f>
        <v>0</v>
      </c>
      <c r="AG165" s="49">
        <f>VLOOKUP(A165,'[2]Sheet1'!$A$6:$L$295,12,FALSE)</f>
        <v>0</v>
      </c>
      <c r="AH165" s="49">
        <f>VLOOKUP(A165,'[5]Sheet1'!$A$6:$K$294,10,FALSE)</f>
        <v>0</v>
      </c>
      <c r="AI165" s="49">
        <f>VLOOKUP(A165,'[5]Sheet1'!$A$6:$K$294,11,FALSE)</f>
        <v>0</v>
      </c>
      <c r="AJ165" s="49">
        <f>VLOOKUP(A165,'[4]Sheet1'!$A$6:$I$294,8,FALSE)</f>
        <v>0</v>
      </c>
      <c r="AK165" s="49">
        <f>VLOOKUP(A165,'[4]Sheet1'!$A$6:$I$294,9,FALSE)</f>
        <v>0</v>
      </c>
      <c r="AL165" s="49"/>
      <c r="AM165" s="49"/>
      <c r="AN165" s="49">
        <f>VLOOKUP(A165,'[3]Sheet1'!$A$6:$AA$349,16,FALSE)</f>
        <v>0</v>
      </c>
      <c r="AO165" s="49">
        <f>VLOOKUP(A165,'[3]Sheet1'!$A$6:$AA$349,17,FALSE)</f>
        <v>0</v>
      </c>
      <c r="AP165" s="35"/>
      <c r="AQ165" s="69"/>
      <c r="AR165" s="17"/>
      <c r="AS165" s="18"/>
      <c r="AT165" s="2">
        <f t="shared" si="13"/>
        <v>0</v>
      </c>
    </row>
    <row r="166" spans="1:46" s="2" customFormat="1" ht="19.5" customHeight="1">
      <c r="A166" s="35">
        <v>161</v>
      </c>
      <c r="B166" s="36" t="s">
        <v>227</v>
      </c>
      <c r="C166" s="35" t="s">
        <v>221</v>
      </c>
      <c r="D166" s="35">
        <f>VLOOKUP(A166,'[2]Sheet1'!$A$6:$AG$359,33,FALSE)</f>
        <v>25</v>
      </c>
      <c r="E166" s="35">
        <f>VLOOKUP(A166,'[5]Sheet1'!$A$5:$T$358,20,FALSE)</f>
        <v>20</v>
      </c>
      <c r="F166" s="35">
        <f>VLOOKUP(A166,'[4]Sheet1'!$A$5:$AD$358,30,FALSE)</f>
        <v>30</v>
      </c>
      <c r="G166" s="35">
        <f>VLOOKUP(A166,'[3]Sheet1'!$A$6:$AB$292,28,FALSE)</f>
        <v>10</v>
      </c>
      <c r="H166" s="37">
        <f>VLOOKUP(A166,'[1]Sheet1'!$A$5:$AW$358,49,FALSE)</f>
        <v>2.5</v>
      </c>
      <c r="I166" s="35">
        <f t="shared" si="11"/>
        <v>87.5</v>
      </c>
      <c r="J166" s="35">
        <f t="shared" si="14"/>
        <v>21</v>
      </c>
      <c r="K166" s="49">
        <f>VLOOKUP(A166,'[1]Sheet1'!$A$6:$D$294,4,FALSE)</f>
        <v>0</v>
      </c>
      <c r="L166" s="49">
        <f>VLOOKUP(A166,'[1]Sheet1'!$A$6:$AV$349,39,FALSE)</f>
        <v>0</v>
      </c>
      <c r="M166" s="49">
        <f>VLOOKUP(A166,'[1]Sheet1'!$A$6:$AV$349,7,FALSE)</f>
      </c>
      <c r="N166" s="49" t="str">
        <f>VLOOKUP(A166,'[1]Sheet1'!$A$6:$AV$349,10,FALSE)</f>
        <v>A</v>
      </c>
      <c r="O166" s="49">
        <f>VLOOKUP(A166,'[1]Sheet1'!$A$6:$AV$349,12,FALSE)</f>
        <v>2.5</v>
      </c>
      <c r="P166" s="49">
        <f>VLOOKUP(A166,'[1]Sheet1'!$A$6:$AV$349,13,FALSE)</f>
        <v>0</v>
      </c>
      <c r="Q166" s="49">
        <f>VLOOKUP(A166,'[1]Sheet1'!$A$6:$AV$349,14,FALSE)</f>
        <v>0</v>
      </c>
      <c r="R166" s="49">
        <f>VLOOKUP(A166,'[1]Sheet1'!$A$6:$AV$349,23,FALSE)</f>
        <v>0</v>
      </c>
      <c r="S166" s="49">
        <f>VLOOKUP(A166,'[1]Sheet1'!$A$6:$AV$349,24,FALSE)</f>
        <v>0</v>
      </c>
      <c r="T166" s="58">
        <f>VLOOKUP(A166,'[1]Sheet1'!$A$6:$AV$349,45,FALSE)</f>
        <v>0</v>
      </c>
      <c r="U166" s="58">
        <f>VLOOKUP(A166,'[1]Sheet1'!$A$6:$AV$349,46,FALSE)</f>
        <v>0</v>
      </c>
      <c r="V166" s="49">
        <f>VLOOKUP(A166,'[1]Sheet1'!$A$6:$AV$349,35,FALSE)</f>
        <v>0</v>
      </c>
      <c r="W166" s="49">
        <f>VLOOKUP(A166,'[1]Sheet1'!$A$6:$AV$349,36,FALSE)+VLOOKUP(A166,'[1]Sheet1'!$A$6:$AL$299,38,FALSE)</f>
        <v>0</v>
      </c>
      <c r="X166" s="49">
        <f>VLOOKUP(A166,'[1]Sheet1'!$A$6:$AH$294,33,FALSE)</f>
        <v>0</v>
      </c>
      <c r="Y166" s="49">
        <f>VLOOKUP(A166,'[1]Sheet1'!$A$6:$AH$294,34,FALSE)</f>
        <v>0</v>
      </c>
      <c r="Z166" s="49"/>
      <c r="AA166" s="49">
        <f>VLOOKUP(A166,'[1]Sheet1'!$A$6:$AV$349,43,FALSE)</f>
        <v>0</v>
      </c>
      <c r="AB166" s="49">
        <f>VLOOKUP(A166,'[1]Sheet1'!$A$6:$AV$349,44,FALSE)</f>
        <v>0</v>
      </c>
      <c r="AC166" s="35"/>
      <c r="AD166" s="49">
        <f>VLOOKUP(A166,'[2]Sheet1'!$A$6:$AF$350,31,FALSE)-AF166</f>
        <v>2</v>
      </c>
      <c r="AE166" s="49">
        <f>VLOOKUP(A166,'[2]Sheet1'!$A$6:$AF$350,32,FALSE)-AG166</f>
        <v>5</v>
      </c>
      <c r="AF166" s="49">
        <f>VLOOKUP(A166,'[2]Sheet1'!$A$6:$L$295,11,FALSE)</f>
        <v>0</v>
      </c>
      <c r="AG166" s="49">
        <f>VLOOKUP(A166,'[2]Sheet1'!$A$6:$L$295,12,FALSE)</f>
        <v>0</v>
      </c>
      <c r="AH166" s="49">
        <f>VLOOKUP(A166,'[5]Sheet1'!$A$6:$K$294,10,FALSE)</f>
        <v>0</v>
      </c>
      <c r="AI166" s="49">
        <f>VLOOKUP(A166,'[5]Sheet1'!$A$6:$K$294,11,FALSE)</f>
        <v>0</v>
      </c>
      <c r="AJ166" s="49">
        <f>VLOOKUP(A166,'[4]Sheet1'!$A$6:$I$294,8,FALSE)</f>
        <v>0</v>
      </c>
      <c r="AK166" s="49">
        <f>VLOOKUP(A166,'[4]Sheet1'!$A$6:$I$294,9,FALSE)</f>
        <v>0</v>
      </c>
      <c r="AL166" s="49"/>
      <c r="AM166" s="49"/>
      <c r="AN166" s="49">
        <f>VLOOKUP(A166,'[3]Sheet1'!$A$6:$AA$349,16,FALSE)</f>
        <v>0</v>
      </c>
      <c r="AO166" s="49">
        <f>VLOOKUP(A166,'[3]Sheet1'!$A$6:$AA$349,17,FALSE)</f>
        <v>0</v>
      </c>
      <c r="AP166" s="35"/>
      <c r="AQ166" s="69"/>
      <c r="AR166" s="17"/>
      <c r="AS166" s="18"/>
      <c r="AT166" s="2">
        <f t="shared" si="13"/>
        <v>0</v>
      </c>
    </row>
    <row r="167" spans="1:46" s="2" customFormat="1" ht="19.5" customHeight="1">
      <c r="A167" s="35">
        <v>162</v>
      </c>
      <c r="B167" s="36" t="s">
        <v>228</v>
      </c>
      <c r="C167" s="35" t="s">
        <v>221</v>
      </c>
      <c r="D167" s="35">
        <f>VLOOKUP(A167,'[2]Sheet1'!$A$6:$AG$359,33,FALSE)</f>
        <v>27</v>
      </c>
      <c r="E167" s="35">
        <f>VLOOKUP(A167,'[5]Sheet1'!$A$5:$T$358,20,FALSE)</f>
        <v>20</v>
      </c>
      <c r="F167" s="35">
        <f>VLOOKUP(A167,'[4]Sheet1'!$A$5:$AD$358,30,FALSE)</f>
        <v>30</v>
      </c>
      <c r="G167" s="35">
        <f>VLOOKUP(A167,'[3]Sheet1'!$A$6:$AB$292,28,FALSE)</f>
        <v>10</v>
      </c>
      <c r="H167" s="37">
        <f>VLOOKUP(A167,'[1]Sheet1'!$A$5:$AW$358,49,FALSE)</f>
        <v>4</v>
      </c>
      <c r="I167" s="35">
        <f t="shared" si="11"/>
        <v>91</v>
      </c>
      <c r="J167" s="35">
        <f t="shared" si="14"/>
        <v>11</v>
      </c>
      <c r="K167" s="49">
        <f>VLOOKUP(A167,'[1]Sheet1'!$A$6:$D$294,4,FALSE)</f>
        <v>0</v>
      </c>
      <c r="L167" s="49">
        <f>VLOOKUP(A167,'[1]Sheet1'!$A$6:$AV$349,39,FALSE)</f>
        <v>0</v>
      </c>
      <c r="M167" s="49" t="str">
        <f>VLOOKUP(A167,'[1]Sheet1'!$A$6:$AV$349,7,FALSE)</f>
        <v>A</v>
      </c>
      <c r="N167" s="49">
        <f>VLOOKUP(A167,'[1]Sheet1'!$A$6:$AV$349,10,FALSE)</f>
      </c>
      <c r="O167" s="49">
        <f>VLOOKUP(A167,'[1]Sheet1'!$A$6:$AV$349,12,FALSE)</f>
        <v>2</v>
      </c>
      <c r="P167" s="49">
        <f>VLOOKUP(A167,'[1]Sheet1'!$A$6:$AV$349,13,FALSE)</f>
        <v>0</v>
      </c>
      <c r="Q167" s="49">
        <f>VLOOKUP(A167,'[1]Sheet1'!$A$6:$AV$349,14,FALSE)</f>
        <v>0</v>
      </c>
      <c r="R167" s="49">
        <f>VLOOKUP(A167,'[1]Sheet1'!$A$6:$AV$349,23,FALSE)</f>
        <v>0</v>
      </c>
      <c r="S167" s="49">
        <f>VLOOKUP(A167,'[1]Sheet1'!$A$6:$AV$349,24,FALSE)</f>
        <v>0</v>
      </c>
      <c r="T167" s="58">
        <f>VLOOKUP(A167,'[1]Sheet1'!$A$6:$AV$349,45,FALSE)</f>
        <v>4</v>
      </c>
      <c r="U167" s="58">
        <f>VLOOKUP(A167,'[1]Sheet1'!$A$6:$AV$349,46,FALSE)</f>
        <v>2</v>
      </c>
      <c r="V167" s="49">
        <f>VLOOKUP(A167,'[1]Sheet1'!$A$6:$AV$349,35,FALSE)</f>
        <v>0</v>
      </c>
      <c r="W167" s="49">
        <f>VLOOKUP(A167,'[1]Sheet1'!$A$6:$AV$349,36,FALSE)+VLOOKUP(A167,'[1]Sheet1'!$A$6:$AL$299,38,FALSE)</f>
        <v>0</v>
      </c>
      <c r="X167" s="49">
        <f>VLOOKUP(A167,'[1]Sheet1'!$A$6:$AH$294,33,FALSE)</f>
        <v>0</v>
      </c>
      <c r="Y167" s="49">
        <f>VLOOKUP(A167,'[1]Sheet1'!$A$6:$AH$294,34,FALSE)</f>
        <v>0</v>
      </c>
      <c r="Z167" s="49"/>
      <c r="AA167" s="49">
        <f>VLOOKUP(A167,'[1]Sheet1'!$A$6:$AV$349,43,FALSE)</f>
        <v>0</v>
      </c>
      <c r="AB167" s="49">
        <f>VLOOKUP(A167,'[1]Sheet1'!$A$6:$AV$349,44,FALSE)</f>
        <v>0</v>
      </c>
      <c r="AC167" s="35"/>
      <c r="AD167" s="49">
        <f>VLOOKUP(A167,'[2]Sheet1'!$A$6:$AF$350,31,FALSE)-AF167</f>
        <v>1</v>
      </c>
      <c r="AE167" s="49">
        <f>VLOOKUP(A167,'[2]Sheet1'!$A$6:$AF$350,32,FALSE)-AG167</f>
        <v>3</v>
      </c>
      <c r="AF167" s="49">
        <f>VLOOKUP(A167,'[2]Sheet1'!$A$6:$L$295,11,FALSE)</f>
        <v>0</v>
      </c>
      <c r="AG167" s="49">
        <f>VLOOKUP(A167,'[2]Sheet1'!$A$6:$L$295,12,FALSE)</f>
        <v>0</v>
      </c>
      <c r="AH167" s="49">
        <f>VLOOKUP(A167,'[5]Sheet1'!$A$6:$K$294,10,FALSE)</f>
        <v>0</v>
      </c>
      <c r="AI167" s="49">
        <f>VLOOKUP(A167,'[5]Sheet1'!$A$6:$K$294,11,FALSE)</f>
        <v>0</v>
      </c>
      <c r="AJ167" s="49">
        <f>VLOOKUP(A167,'[4]Sheet1'!$A$6:$I$294,8,FALSE)</f>
        <v>0</v>
      </c>
      <c r="AK167" s="49">
        <f>VLOOKUP(A167,'[4]Sheet1'!$A$6:$I$294,9,FALSE)</f>
        <v>0</v>
      </c>
      <c r="AL167" s="49"/>
      <c r="AM167" s="49"/>
      <c r="AN167" s="49">
        <f>VLOOKUP(A167,'[3]Sheet1'!$A$6:$AA$349,16,FALSE)</f>
        <v>0</v>
      </c>
      <c r="AO167" s="49">
        <f>VLOOKUP(A167,'[3]Sheet1'!$A$6:$AA$349,17,FALSE)</f>
        <v>0</v>
      </c>
      <c r="AP167" s="35"/>
      <c r="AQ167" s="69"/>
      <c r="AR167" s="17"/>
      <c r="AS167" s="18"/>
      <c r="AT167" s="2">
        <f t="shared" si="13"/>
        <v>0</v>
      </c>
    </row>
    <row r="168" spans="1:46" s="2" customFormat="1" ht="19.5" customHeight="1">
      <c r="A168" s="35">
        <v>163</v>
      </c>
      <c r="B168" s="36" t="s">
        <v>229</v>
      </c>
      <c r="C168" s="35" t="s">
        <v>221</v>
      </c>
      <c r="D168" s="35">
        <f>VLOOKUP(A168,'[2]Sheet1'!$A$6:$AG$359,33,FALSE)</f>
        <v>27</v>
      </c>
      <c r="E168" s="35">
        <f>VLOOKUP(A168,'[5]Sheet1'!$A$5:$T$358,20,FALSE)</f>
        <v>20</v>
      </c>
      <c r="F168" s="35">
        <f>VLOOKUP(A168,'[4]Sheet1'!$A$5:$AD$358,30,FALSE)</f>
        <v>30</v>
      </c>
      <c r="G168" s="35">
        <f>VLOOKUP(A168,'[3]Sheet1'!$A$6:$AB$292,28,FALSE)</f>
        <v>10</v>
      </c>
      <c r="H168" s="37">
        <f>VLOOKUP(A168,'[1]Sheet1'!$A$5:$AW$358,49,FALSE)</f>
        <v>0</v>
      </c>
      <c r="I168" s="35">
        <f aca="true" t="shared" si="15" ref="I168:I185">SUM(D168:H168)</f>
        <v>87</v>
      </c>
      <c r="J168" s="35">
        <f t="shared" si="14"/>
        <v>22</v>
      </c>
      <c r="K168" s="49">
        <f>VLOOKUP(A168,'[1]Sheet1'!$A$6:$D$294,4,FALSE)</f>
        <v>0</v>
      </c>
      <c r="L168" s="49">
        <f>VLOOKUP(A168,'[1]Sheet1'!$A$6:$AV$349,39,FALSE)</f>
        <v>0</v>
      </c>
      <c r="M168" s="49">
        <f>VLOOKUP(A168,'[1]Sheet1'!$A$6:$AV$349,7,FALSE)</f>
      </c>
      <c r="N168" s="49">
        <f>VLOOKUP(A168,'[1]Sheet1'!$A$6:$AV$349,10,FALSE)</f>
      </c>
      <c r="O168" s="49">
        <f>VLOOKUP(A168,'[1]Sheet1'!$A$6:$AV$349,12,FALSE)</f>
      </c>
      <c r="P168" s="49">
        <f>VLOOKUP(A168,'[1]Sheet1'!$A$6:$AV$349,13,FALSE)</f>
        <v>0</v>
      </c>
      <c r="Q168" s="49">
        <f>VLOOKUP(A168,'[1]Sheet1'!$A$6:$AV$349,14,FALSE)</f>
        <v>0</v>
      </c>
      <c r="R168" s="49">
        <f>VLOOKUP(A168,'[1]Sheet1'!$A$6:$AV$349,23,FALSE)</f>
        <v>0</v>
      </c>
      <c r="S168" s="49">
        <f>VLOOKUP(A168,'[1]Sheet1'!$A$6:$AV$349,24,FALSE)</f>
        <v>0</v>
      </c>
      <c r="T168" s="58">
        <f>VLOOKUP(A168,'[1]Sheet1'!$A$6:$AV$349,45,FALSE)</f>
        <v>0</v>
      </c>
      <c r="U168" s="58">
        <f>VLOOKUP(A168,'[1]Sheet1'!$A$6:$AV$349,46,FALSE)</f>
        <v>0</v>
      </c>
      <c r="V168" s="49">
        <f>VLOOKUP(A168,'[1]Sheet1'!$A$6:$AV$349,35,FALSE)</f>
        <v>0</v>
      </c>
      <c r="W168" s="49">
        <f>VLOOKUP(A168,'[1]Sheet1'!$A$6:$AV$349,36,FALSE)+VLOOKUP(A168,'[1]Sheet1'!$A$6:$AL$299,38,FALSE)</f>
        <v>0</v>
      </c>
      <c r="X168" s="49">
        <f>VLOOKUP(A168,'[1]Sheet1'!$A$6:$AH$294,33,FALSE)</f>
        <v>0</v>
      </c>
      <c r="Y168" s="49">
        <f>VLOOKUP(A168,'[1]Sheet1'!$A$6:$AH$294,34,FALSE)</f>
        <v>0</v>
      </c>
      <c r="Z168" s="49"/>
      <c r="AA168" s="49">
        <f>VLOOKUP(A168,'[1]Sheet1'!$A$6:$AV$349,43,FALSE)</f>
        <v>0</v>
      </c>
      <c r="AB168" s="49">
        <f>VLOOKUP(A168,'[1]Sheet1'!$A$6:$AV$349,44,FALSE)</f>
        <v>0</v>
      </c>
      <c r="AC168" s="35"/>
      <c r="AD168" s="49">
        <f>VLOOKUP(A168,'[2]Sheet1'!$A$6:$AF$350,31,FALSE)-AF168</f>
        <v>1</v>
      </c>
      <c r="AE168" s="49">
        <f>VLOOKUP(A168,'[2]Sheet1'!$A$6:$AF$350,32,FALSE)-AG168</f>
        <v>3</v>
      </c>
      <c r="AF168" s="49">
        <f>VLOOKUP(A168,'[2]Sheet1'!$A$6:$L$295,11,FALSE)</f>
        <v>0</v>
      </c>
      <c r="AG168" s="49">
        <f>VLOOKUP(A168,'[2]Sheet1'!$A$6:$L$295,12,FALSE)</f>
        <v>0</v>
      </c>
      <c r="AH168" s="49">
        <f>VLOOKUP(A168,'[5]Sheet1'!$A$6:$K$294,10,FALSE)</f>
        <v>0</v>
      </c>
      <c r="AI168" s="49">
        <f>VLOOKUP(A168,'[5]Sheet1'!$A$6:$K$294,11,FALSE)</f>
        <v>0</v>
      </c>
      <c r="AJ168" s="49">
        <f>VLOOKUP(A168,'[4]Sheet1'!$A$6:$I$294,8,FALSE)</f>
        <v>0</v>
      </c>
      <c r="AK168" s="49">
        <f>VLOOKUP(A168,'[4]Sheet1'!$A$6:$I$294,9,FALSE)</f>
        <v>0</v>
      </c>
      <c r="AL168" s="49"/>
      <c r="AM168" s="49"/>
      <c r="AN168" s="49">
        <f>VLOOKUP(A168,'[3]Sheet1'!$A$6:$AA$349,16,FALSE)</f>
        <v>0</v>
      </c>
      <c r="AO168" s="49">
        <f>VLOOKUP(A168,'[3]Sheet1'!$A$6:$AA$349,17,FALSE)</f>
        <v>0</v>
      </c>
      <c r="AP168" s="35"/>
      <c r="AQ168" s="69"/>
      <c r="AR168" s="17"/>
      <c r="AS168" s="18"/>
      <c r="AT168" s="2">
        <f t="shared" si="13"/>
        <v>0</v>
      </c>
    </row>
    <row r="169" spans="1:46" s="2" customFormat="1" ht="19.5" customHeight="1">
      <c r="A169" s="35">
        <v>164</v>
      </c>
      <c r="B169" s="36" t="s">
        <v>230</v>
      </c>
      <c r="C169" s="35" t="s">
        <v>221</v>
      </c>
      <c r="D169" s="35">
        <f>VLOOKUP(A169,'[2]Sheet1'!$A$6:$AG$359,33,FALSE)</f>
        <v>24</v>
      </c>
      <c r="E169" s="35">
        <f>VLOOKUP(A169,'[5]Sheet1'!$A$5:$T$358,20,FALSE)</f>
        <v>20</v>
      </c>
      <c r="F169" s="35">
        <f>VLOOKUP(A169,'[4]Sheet1'!$A$5:$AD$358,30,FALSE)</f>
        <v>30</v>
      </c>
      <c r="G169" s="35">
        <f>VLOOKUP(A169,'[3]Sheet1'!$A$6:$AB$292,28,FALSE)</f>
        <v>10</v>
      </c>
      <c r="H169" s="37">
        <f>VLOOKUP(A169,'[1]Sheet1'!$A$5:$AW$358,49,FALSE)</f>
        <v>0</v>
      </c>
      <c r="I169" s="35">
        <f t="shared" si="15"/>
        <v>84</v>
      </c>
      <c r="J169" s="35">
        <f t="shared" si="14"/>
        <v>34</v>
      </c>
      <c r="K169" s="49">
        <f>VLOOKUP(A169,'[1]Sheet1'!$A$6:$D$294,4,FALSE)</f>
        <v>0</v>
      </c>
      <c r="L169" s="49">
        <f>VLOOKUP(A169,'[1]Sheet1'!$A$6:$AV$349,39,FALSE)</f>
        <v>0</v>
      </c>
      <c r="M169" s="49">
        <f>VLOOKUP(A169,'[1]Sheet1'!$A$6:$AV$349,7,FALSE)</f>
      </c>
      <c r="N169" s="49">
        <f>VLOOKUP(A169,'[1]Sheet1'!$A$6:$AV$349,10,FALSE)</f>
      </c>
      <c r="O169" s="49">
        <f>VLOOKUP(A169,'[1]Sheet1'!$A$6:$AV$349,12,FALSE)</f>
      </c>
      <c r="P169" s="49">
        <f>VLOOKUP(A169,'[1]Sheet1'!$A$6:$AV$349,13,FALSE)</f>
        <v>0</v>
      </c>
      <c r="Q169" s="49">
        <f>VLOOKUP(A169,'[1]Sheet1'!$A$6:$AV$349,14,FALSE)</f>
        <v>0</v>
      </c>
      <c r="R169" s="49">
        <f>VLOOKUP(A169,'[1]Sheet1'!$A$6:$AV$349,23,FALSE)</f>
        <v>0</v>
      </c>
      <c r="S169" s="49">
        <f>VLOOKUP(A169,'[1]Sheet1'!$A$6:$AV$349,24,FALSE)</f>
        <v>0</v>
      </c>
      <c r="T169" s="58">
        <f>VLOOKUP(A169,'[1]Sheet1'!$A$6:$AV$349,45,FALSE)</f>
        <v>0</v>
      </c>
      <c r="U169" s="58">
        <f>VLOOKUP(A169,'[1]Sheet1'!$A$6:$AV$349,46,FALSE)</f>
        <v>0</v>
      </c>
      <c r="V169" s="49">
        <f>VLOOKUP(A169,'[1]Sheet1'!$A$6:$AV$349,35,FALSE)</f>
        <v>0</v>
      </c>
      <c r="W169" s="49">
        <f>VLOOKUP(A169,'[1]Sheet1'!$A$6:$AV$349,36,FALSE)+VLOOKUP(A169,'[1]Sheet1'!$A$6:$AL$299,38,FALSE)</f>
        <v>0</v>
      </c>
      <c r="X169" s="49">
        <f>VLOOKUP(A169,'[1]Sheet1'!$A$6:$AH$294,33,FALSE)</f>
        <v>0</v>
      </c>
      <c r="Y169" s="49">
        <f>VLOOKUP(A169,'[1]Sheet1'!$A$6:$AH$294,34,FALSE)</f>
        <v>0</v>
      </c>
      <c r="Z169" s="49"/>
      <c r="AA169" s="49">
        <f>VLOOKUP(A169,'[1]Sheet1'!$A$6:$AV$349,43,FALSE)</f>
        <v>0</v>
      </c>
      <c r="AB169" s="49">
        <f>VLOOKUP(A169,'[1]Sheet1'!$A$6:$AV$349,44,FALSE)</f>
        <v>0</v>
      </c>
      <c r="AC169" s="35"/>
      <c r="AD169" s="49">
        <f>VLOOKUP(A169,'[2]Sheet1'!$A$6:$AF$350,31,FALSE)-AF169</f>
        <v>2</v>
      </c>
      <c r="AE169" s="49">
        <f>VLOOKUP(A169,'[2]Sheet1'!$A$6:$AF$350,32,FALSE)-AG169</f>
        <v>6</v>
      </c>
      <c r="AF169" s="49">
        <f>VLOOKUP(A169,'[2]Sheet1'!$A$6:$L$295,11,FALSE)</f>
        <v>0</v>
      </c>
      <c r="AG169" s="49">
        <f>VLOOKUP(A169,'[2]Sheet1'!$A$6:$L$295,12,FALSE)</f>
        <v>0</v>
      </c>
      <c r="AH169" s="49">
        <f>VLOOKUP(A169,'[5]Sheet1'!$A$6:$K$294,10,FALSE)</f>
        <v>0</v>
      </c>
      <c r="AI169" s="49">
        <f>VLOOKUP(A169,'[5]Sheet1'!$A$6:$K$294,11,FALSE)</f>
        <v>0</v>
      </c>
      <c r="AJ169" s="49">
        <f>VLOOKUP(A169,'[4]Sheet1'!$A$6:$I$294,8,FALSE)</f>
        <v>0</v>
      </c>
      <c r="AK169" s="49">
        <f>VLOOKUP(A169,'[4]Sheet1'!$A$6:$I$294,9,FALSE)</f>
        <v>0</v>
      </c>
      <c r="AL169" s="49"/>
      <c r="AM169" s="49"/>
      <c r="AN169" s="49">
        <f>VLOOKUP(A169,'[3]Sheet1'!$A$6:$AA$349,16,FALSE)</f>
        <v>0</v>
      </c>
      <c r="AO169" s="49">
        <f>VLOOKUP(A169,'[3]Sheet1'!$A$6:$AA$349,17,FALSE)</f>
        <v>0</v>
      </c>
      <c r="AP169" s="35"/>
      <c r="AQ169" s="69"/>
      <c r="AR169" s="17"/>
      <c r="AS169" s="18"/>
      <c r="AT169" s="2">
        <f t="shared" si="13"/>
        <v>0</v>
      </c>
    </row>
    <row r="170" spans="1:46" s="2" customFormat="1" ht="19.5" customHeight="1">
      <c r="A170" s="35">
        <v>165</v>
      </c>
      <c r="B170" s="36" t="s">
        <v>231</v>
      </c>
      <c r="C170" s="35" t="s">
        <v>221</v>
      </c>
      <c r="D170" s="35">
        <f>VLOOKUP(A170,'[2]Sheet1'!$A$6:$AG$359,33,FALSE)</f>
        <v>11</v>
      </c>
      <c r="E170" s="35">
        <f>VLOOKUP(A170,'[5]Sheet1'!$A$5:$T$358,20,FALSE)</f>
        <v>20</v>
      </c>
      <c r="F170" s="35">
        <f>VLOOKUP(A170,'[4]Sheet1'!$A$5:$AD$358,30,FALSE)</f>
        <v>30</v>
      </c>
      <c r="G170" s="35">
        <f>VLOOKUP(A170,'[3]Sheet1'!$A$6:$AB$292,28,FALSE)</f>
        <v>10</v>
      </c>
      <c r="H170" s="37">
        <f>VLOOKUP(A170,'[1]Sheet1'!$A$5:$AW$358,49,FALSE)</f>
        <v>0.7</v>
      </c>
      <c r="I170" s="35">
        <f t="shared" si="15"/>
        <v>71.7</v>
      </c>
      <c r="J170" s="35">
        <f t="shared" si="14"/>
        <v>54</v>
      </c>
      <c r="K170" s="49">
        <f>VLOOKUP(A170,'[1]Sheet1'!$A$6:$D$294,4,FALSE)</f>
        <v>0</v>
      </c>
      <c r="L170" s="49">
        <f>VLOOKUP(A170,'[1]Sheet1'!$A$6:$AV$349,39,FALSE)</f>
        <v>0</v>
      </c>
      <c r="M170" s="49">
        <f>VLOOKUP(A170,'[1]Sheet1'!$A$6:$AV$349,7,FALSE)</f>
      </c>
      <c r="N170" s="49">
        <f>VLOOKUP(A170,'[1]Sheet1'!$A$6:$AV$349,10,FALSE)</f>
      </c>
      <c r="O170" s="49">
        <f>VLOOKUP(A170,'[1]Sheet1'!$A$6:$AV$349,12,FALSE)</f>
      </c>
      <c r="P170" s="49">
        <f>VLOOKUP(A170,'[1]Sheet1'!$A$6:$AV$349,13,FALSE)</f>
        <v>0</v>
      </c>
      <c r="Q170" s="49">
        <f>VLOOKUP(A170,'[1]Sheet1'!$A$6:$AV$349,14,FALSE)</f>
        <v>0</v>
      </c>
      <c r="R170" s="49">
        <f>VLOOKUP(A170,'[1]Sheet1'!$A$6:$AV$349,23,FALSE)</f>
        <v>6</v>
      </c>
      <c r="S170" s="49">
        <f>VLOOKUP(A170,'[1]Sheet1'!$A$6:$AV$349,24,FALSE)</f>
        <v>0.7</v>
      </c>
      <c r="T170" s="58">
        <f>VLOOKUP(A170,'[1]Sheet1'!$A$6:$AV$349,45,FALSE)</f>
        <v>0</v>
      </c>
      <c r="U170" s="58">
        <f>VLOOKUP(A170,'[1]Sheet1'!$A$6:$AV$349,46,FALSE)</f>
        <v>0</v>
      </c>
      <c r="V170" s="49">
        <f>VLOOKUP(A170,'[1]Sheet1'!$A$6:$AV$349,35,FALSE)</f>
        <v>0</v>
      </c>
      <c r="W170" s="49">
        <f>VLOOKUP(A170,'[1]Sheet1'!$A$6:$AV$349,36,FALSE)+VLOOKUP(A170,'[1]Sheet1'!$A$6:$AL$299,38,FALSE)</f>
        <v>0</v>
      </c>
      <c r="X170" s="49">
        <f>VLOOKUP(A170,'[1]Sheet1'!$A$6:$AH$294,33,FALSE)</f>
        <v>0</v>
      </c>
      <c r="Y170" s="49">
        <f>VLOOKUP(A170,'[1]Sheet1'!$A$6:$AH$294,34,FALSE)</f>
        <v>0</v>
      </c>
      <c r="Z170" s="49"/>
      <c r="AA170" s="49">
        <f>VLOOKUP(A170,'[1]Sheet1'!$A$6:$AV$349,43,FALSE)</f>
        <v>0</v>
      </c>
      <c r="AB170" s="49">
        <f>VLOOKUP(A170,'[1]Sheet1'!$A$6:$AV$349,44,FALSE)</f>
        <v>0</v>
      </c>
      <c r="AC170" s="35"/>
      <c r="AD170" s="49">
        <f>VLOOKUP(A170,'[2]Sheet1'!$A$6:$AF$350,31,FALSE)-AF170</f>
        <v>5</v>
      </c>
      <c r="AE170" s="49">
        <f>VLOOKUP(A170,'[2]Sheet1'!$A$6:$AF$350,32,FALSE)-AG170</f>
        <v>19</v>
      </c>
      <c r="AF170" s="49">
        <f>VLOOKUP(A170,'[2]Sheet1'!$A$6:$L$295,11,FALSE)</f>
        <v>0</v>
      </c>
      <c r="AG170" s="49">
        <f>VLOOKUP(A170,'[2]Sheet1'!$A$6:$L$295,12,FALSE)</f>
        <v>0</v>
      </c>
      <c r="AH170" s="49">
        <f>VLOOKUP(A170,'[5]Sheet1'!$A$6:$K$294,10,FALSE)</f>
        <v>0</v>
      </c>
      <c r="AI170" s="49">
        <f>VLOOKUP(A170,'[5]Sheet1'!$A$6:$K$294,11,FALSE)</f>
        <v>0</v>
      </c>
      <c r="AJ170" s="49">
        <f>VLOOKUP(A170,'[4]Sheet1'!$A$6:$I$294,8,FALSE)</f>
        <v>0</v>
      </c>
      <c r="AK170" s="49">
        <f>VLOOKUP(A170,'[4]Sheet1'!$A$6:$I$294,9,FALSE)</f>
        <v>0</v>
      </c>
      <c r="AL170" s="49"/>
      <c r="AM170" s="49"/>
      <c r="AN170" s="49">
        <f>VLOOKUP(A170,'[3]Sheet1'!$A$6:$AA$349,16,FALSE)</f>
        <v>0</v>
      </c>
      <c r="AO170" s="49">
        <f>VLOOKUP(A170,'[3]Sheet1'!$A$6:$AA$349,17,FALSE)</f>
        <v>0</v>
      </c>
      <c r="AP170" s="35"/>
      <c r="AQ170" s="69"/>
      <c r="AR170" s="17"/>
      <c r="AS170" s="18"/>
      <c r="AT170" s="2">
        <f t="shared" si="13"/>
        <v>0</v>
      </c>
    </row>
    <row r="171" spans="1:46" s="2" customFormat="1" ht="19.5" customHeight="1">
      <c r="A171" s="35">
        <v>166</v>
      </c>
      <c r="B171" s="36" t="s">
        <v>232</v>
      </c>
      <c r="C171" s="35" t="s">
        <v>221</v>
      </c>
      <c r="D171" s="35">
        <f>VLOOKUP(A171,'[2]Sheet1'!$A$6:$AG$359,33,FALSE)</f>
        <v>4</v>
      </c>
      <c r="E171" s="35">
        <f>VLOOKUP(A171,'[5]Sheet1'!$A$5:$T$358,20,FALSE)</f>
        <v>20</v>
      </c>
      <c r="F171" s="35">
        <f>VLOOKUP(A171,'[4]Sheet1'!$A$5:$AD$358,30,FALSE)</f>
        <v>30</v>
      </c>
      <c r="G171" s="35">
        <f>VLOOKUP(A171,'[3]Sheet1'!$A$6:$AB$292,28,FALSE)</f>
        <v>7</v>
      </c>
      <c r="H171" s="37">
        <f>VLOOKUP(A171,'[1]Sheet1'!$A$5:$AW$358,49,FALSE)</f>
        <v>2.7</v>
      </c>
      <c r="I171" s="35">
        <f t="shared" si="15"/>
        <v>63.7</v>
      </c>
      <c r="J171" s="35">
        <f t="shared" si="14"/>
        <v>67</v>
      </c>
      <c r="K171" s="49">
        <f>VLOOKUP(A171,'[1]Sheet1'!$A$6:$D$294,4,FALSE)</f>
        <v>0</v>
      </c>
      <c r="L171" s="49">
        <f>VLOOKUP(A171,'[1]Sheet1'!$A$6:$AV$349,39,FALSE)</f>
        <v>0</v>
      </c>
      <c r="M171" s="49" t="str">
        <f>VLOOKUP(A171,'[1]Sheet1'!$A$6:$AV$349,7,FALSE)</f>
        <v>A</v>
      </c>
      <c r="N171" s="49">
        <f>VLOOKUP(A171,'[1]Sheet1'!$A$6:$AV$349,10,FALSE)</f>
      </c>
      <c r="O171" s="49">
        <f>VLOOKUP(A171,'[1]Sheet1'!$A$6:$AV$349,12,FALSE)</f>
        <v>2</v>
      </c>
      <c r="P171" s="49">
        <f>VLOOKUP(A171,'[1]Sheet1'!$A$6:$AV$349,13,FALSE)</f>
        <v>0</v>
      </c>
      <c r="Q171" s="49">
        <f>VLOOKUP(A171,'[1]Sheet1'!$A$6:$AV$349,14,FALSE)</f>
        <v>0</v>
      </c>
      <c r="R171" s="49">
        <f>VLOOKUP(A171,'[1]Sheet1'!$A$6:$AV$349,23,FALSE)</f>
        <v>4</v>
      </c>
      <c r="S171" s="49">
        <f>VLOOKUP(A171,'[1]Sheet1'!$A$6:$AV$349,24,FALSE)</f>
        <v>0.7</v>
      </c>
      <c r="T171" s="58">
        <f>VLOOKUP(A171,'[1]Sheet1'!$A$6:$AV$349,45,FALSE)</f>
        <v>0</v>
      </c>
      <c r="U171" s="58">
        <f>VLOOKUP(A171,'[1]Sheet1'!$A$6:$AV$349,46,FALSE)</f>
        <v>0</v>
      </c>
      <c r="V171" s="49">
        <f>VLOOKUP(A171,'[1]Sheet1'!$A$6:$AV$349,35,FALSE)</f>
        <v>0</v>
      </c>
      <c r="W171" s="49">
        <f>VLOOKUP(A171,'[1]Sheet1'!$A$6:$AV$349,36,FALSE)+VLOOKUP(A171,'[1]Sheet1'!$A$6:$AL$299,38,FALSE)</f>
        <v>0</v>
      </c>
      <c r="X171" s="49">
        <f>VLOOKUP(A171,'[1]Sheet1'!$A$6:$AH$294,33,FALSE)</f>
        <v>0</v>
      </c>
      <c r="Y171" s="49">
        <f>VLOOKUP(A171,'[1]Sheet1'!$A$6:$AH$294,34,FALSE)</f>
        <v>0</v>
      </c>
      <c r="Z171" s="49"/>
      <c r="AA171" s="49">
        <f>VLOOKUP(A171,'[1]Sheet1'!$A$6:$AV$349,43,FALSE)</f>
        <v>0</v>
      </c>
      <c r="AB171" s="49">
        <f>VLOOKUP(A171,'[1]Sheet1'!$A$6:$AV$349,44,FALSE)</f>
        <v>0</v>
      </c>
      <c r="AC171" s="35"/>
      <c r="AD171" s="49">
        <f>VLOOKUP(A171,'[2]Sheet1'!$A$6:$AF$350,31,FALSE)-AF171</f>
        <v>6</v>
      </c>
      <c r="AE171" s="49">
        <f>VLOOKUP(A171,'[2]Sheet1'!$A$6:$AF$350,32,FALSE)-AG171</f>
        <v>26</v>
      </c>
      <c r="AF171" s="49">
        <f>VLOOKUP(A171,'[2]Sheet1'!$A$6:$L$295,11,FALSE)</f>
        <v>0</v>
      </c>
      <c r="AG171" s="49">
        <f>VLOOKUP(A171,'[2]Sheet1'!$A$6:$L$295,12,FALSE)</f>
        <v>0</v>
      </c>
      <c r="AH171" s="49">
        <f>VLOOKUP(A171,'[5]Sheet1'!$A$6:$K$294,10,FALSE)</f>
        <v>0</v>
      </c>
      <c r="AI171" s="49">
        <f>VLOOKUP(A171,'[5]Sheet1'!$A$6:$K$294,11,FALSE)</f>
        <v>0</v>
      </c>
      <c r="AJ171" s="49">
        <f>VLOOKUP(A171,'[4]Sheet1'!$A$6:$I$294,8,FALSE)</f>
        <v>0</v>
      </c>
      <c r="AK171" s="49">
        <f>VLOOKUP(A171,'[4]Sheet1'!$A$6:$I$294,9,FALSE)</f>
        <v>0</v>
      </c>
      <c r="AL171" s="49"/>
      <c r="AM171" s="49"/>
      <c r="AN171" s="49">
        <f>VLOOKUP(A171,'[3]Sheet1'!$A$6:$AA$349,16,FALSE)</f>
        <v>1</v>
      </c>
      <c r="AO171" s="49">
        <f>VLOOKUP(A171,'[3]Sheet1'!$A$6:$AA$349,17,FALSE)</f>
        <v>3</v>
      </c>
      <c r="AP171" s="35"/>
      <c r="AQ171" s="69"/>
      <c r="AR171" s="17"/>
      <c r="AS171" s="18"/>
      <c r="AT171" s="2">
        <f t="shared" si="13"/>
        <v>0</v>
      </c>
    </row>
    <row r="172" spans="1:46" s="2" customFormat="1" ht="19.5" customHeight="1">
      <c r="A172" s="35">
        <v>167</v>
      </c>
      <c r="B172" s="36" t="s">
        <v>233</v>
      </c>
      <c r="C172" s="35" t="s">
        <v>221</v>
      </c>
      <c r="D172" s="35">
        <f>VLOOKUP(A172,'[2]Sheet1'!$A$6:$AG$359,33,FALSE)</f>
        <v>14</v>
      </c>
      <c r="E172" s="35">
        <f>VLOOKUP(A172,'[5]Sheet1'!$A$5:$T$358,20,FALSE)</f>
        <v>20</v>
      </c>
      <c r="F172" s="35">
        <f>VLOOKUP(A172,'[4]Sheet1'!$A$5:$AD$358,30,FALSE)</f>
        <v>30</v>
      </c>
      <c r="G172" s="35">
        <f>VLOOKUP(A172,'[3]Sheet1'!$A$6:$AB$292,28,FALSE)</f>
        <v>10</v>
      </c>
      <c r="H172" s="37">
        <f>VLOOKUP(A172,'[1]Sheet1'!$A$5:$AW$358,49,FALSE)</f>
        <v>0.1</v>
      </c>
      <c r="I172" s="35">
        <f t="shared" si="15"/>
        <v>74.1</v>
      </c>
      <c r="J172" s="35">
        <f t="shared" si="14"/>
        <v>52</v>
      </c>
      <c r="K172" s="49">
        <f>VLOOKUP(A172,'[1]Sheet1'!$A$6:$D$294,4,FALSE)</f>
        <v>0</v>
      </c>
      <c r="L172" s="49">
        <f>VLOOKUP(A172,'[1]Sheet1'!$A$6:$AV$349,39,FALSE)</f>
        <v>0</v>
      </c>
      <c r="M172" s="49">
        <f>VLOOKUP(A172,'[1]Sheet1'!$A$6:$AV$349,7,FALSE)</f>
      </c>
      <c r="N172" s="49">
        <f>VLOOKUP(A172,'[1]Sheet1'!$A$6:$AV$349,10,FALSE)</f>
      </c>
      <c r="O172" s="49">
        <f>VLOOKUP(A172,'[1]Sheet1'!$A$6:$AV$349,12,FALSE)</f>
      </c>
      <c r="P172" s="49">
        <f>VLOOKUP(A172,'[1]Sheet1'!$A$6:$AV$349,13,FALSE)</f>
        <v>0</v>
      </c>
      <c r="Q172" s="49">
        <f>VLOOKUP(A172,'[1]Sheet1'!$A$6:$AV$349,14,FALSE)</f>
        <v>0</v>
      </c>
      <c r="R172" s="49">
        <f>VLOOKUP(A172,'[1]Sheet1'!$A$6:$AV$349,23,FALSE)</f>
        <v>1</v>
      </c>
      <c r="S172" s="49">
        <f>VLOOKUP(A172,'[1]Sheet1'!$A$6:$AV$349,24,FALSE)</f>
        <v>0.1</v>
      </c>
      <c r="T172" s="58">
        <f>VLOOKUP(A172,'[1]Sheet1'!$A$6:$AV$349,45,FALSE)</f>
        <v>0</v>
      </c>
      <c r="U172" s="58">
        <f>VLOOKUP(A172,'[1]Sheet1'!$A$6:$AV$349,46,FALSE)</f>
        <v>0</v>
      </c>
      <c r="V172" s="49">
        <f>VLOOKUP(A172,'[1]Sheet1'!$A$6:$AV$349,35,FALSE)</f>
        <v>0</v>
      </c>
      <c r="W172" s="49">
        <f>VLOOKUP(A172,'[1]Sheet1'!$A$6:$AV$349,36,FALSE)+VLOOKUP(A172,'[1]Sheet1'!$A$6:$AL$299,38,FALSE)</f>
        <v>0</v>
      </c>
      <c r="X172" s="49">
        <f>VLOOKUP(A172,'[1]Sheet1'!$A$6:$AH$294,33,FALSE)</f>
        <v>0</v>
      </c>
      <c r="Y172" s="49">
        <f>VLOOKUP(A172,'[1]Sheet1'!$A$6:$AH$294,34,FALSE)</f>
        <v>0</v>
      </c>
      <c r="Z172" s="49"/>
      <c r="AA172" s="49">
        <f>VLOOKUP(A172,'[1]Sheet1'!$A$6:$AV$349,43,FALSE)</f>
        <v>0</v>
      </c>
      <c r="AB172" s="49">
        <f>VLOOKUP(A172,'[1]Sheet1'!$A$6:$AV$349,44,FALSE)</f>
        <v>0</v>
      </c>
      <c r="AC172" s="35"/>
      <c r="AD172" s="49">
        <f>VLOOKUP(A172,'[2]Sheet1'!$A$6:$AF$350,31,FALSE)-AF172</f>
        <v>4</v>
      </c>
      <c r="AE172" s="49">
        <f>VLOOKUP(A172,'[2]Sheet1'!$A$6:$AF$350,32,FALSE)-AG172</f>
        <v>16</v>
      </c>
      <c r="AF172" s="49">
        <f>VLOOKUP(A172,'[2]Sheet1'!$A$6:$L$295,11,FALSE)</f>
        <v>0</v>
      </c>
      <c r="AG172" s="49">
        <f>VLOOKUP(A172,'[2]Sheet1'!$A$6:$L$295,12,FALSE)</f>
        <v>0</v>
      </c>
      <c r="AH172" s="49">
        <f>VLOOKUP(A172,'[5]Sheet1'!$A$6:$K$294,10,FALSE)</f>
        <v>0</v>
      </c>
      <c r="AI172" s="49">
        <f>VLOOKUP(A172,'[5]Sheet1'!$A$6:$K$294,11,FALSE)</f>
        <v>0</v>
      </c>
      <c r="AJ172" s="49">
        <f>VLOOKUP(A172,'[4]Sheet1'!$A$6:$I$294,8,FALSE)</f>
        <v>0</v>
      </c>
      <c r="AK172" s="49">
        <f>VLOOKUP(A172,'[4]Sheet1'!$A$6:$I$294,9,FALSE)</f>
        <v>0</v>
      </c>
      <c r="AL172" s="49"/>
      <c r="AM172" s="49"/>
      <c r="AN172" s="49">
        <f>VLOOKUP(A172,'[3]Sheet1'!$A$6:$AA$349,16,FALSE)</f>
        <v>0</v>
      </c>
      <c r="AO172" s="49">
        <f>VLOOKUP(A172,'[3]Sheet1'!$A$6:$AA$349,17,FALSE)</f>
        <v>0</v>
      </c>
      <c r="AP172" s="35"/>
      <c r="AQ172" s="69"/>
      <c r="AR172" s="17"/>
      <c r="AS172" s="18"/>
      <c r="AT172" s="2">
        <f t="shared" si="13"/>
        <v>0</v>
      </c>
    </row>
    <row r="173" spans="1:46" s="2" customFormat="1" ht="19.5" customHeight="1">
      <c r="A173" s="35">
        <v>168</v>
      </c>
      <c r="B173" s="36" t="s">
        <v>234</v>
      </c>
      <c r="C173" s="35" t="s">
        <v>221</v>
      </c>
      <c r="D173" s="35">
        <f>VLOOKUP(A173,'[2]Sheet1'!$A$6:$AG$359,33,FALSE)</f>
        <v>11</v>
      </c>
      <c r="E173" s="35">
        <f>VLOOKUP(A173,'[5]Sheet1'!$A$5:$T$358,20,FALSE)</f>
        <v>20</v>
      </c>
      <c r="F173" s="35">
        <f>VLOOKUP(A173,'[4]Sheet1'!$A$5:$AD$358,30,FALSE)</f>
        <v>30</v>
      </c>
      <c r="G173" s="35">
        <f>VLOOKUP(A173,'[3]Sheet1'!$A$6:$AB$292,28,FALSE)</f>
        <v>10</v>
      </c>
      <c r="H173" s="37">
        <f>VLOOKUP(A173,'[1]Sheet1'!$A$5:$AW$358,49,FALSE)</f>
        <v>0.7</v>
      </c>
      <c r="I173" s="35">
        <f t="shared" si="15"/>
        <v>71.7</v>
      </c>
      <c r="J173" s="35">
        <f t="shared" si="14"/>
        <v>54</v>
      </c>
      <c r="K173" s="49">
        <f>VLOOKUP(A173,'[1]Sheet1'!$A$6:$D$294,4,FALSE)</f>
        <v>0</v>
      </c>
      <c r="L173" s="49">
        <f>VLOOKUP(A173,'[1]Sheet1'!$A$6:$AV$349,39,FALSE)</f>
        <v>0</v>
      </c>
      <c r="M173" s="49">
        <f>VLOOKUP(A173,'[1]Sheet1'!$A$6:$AV$349,7,FALSE)</f>
      </c>
      <c r="N173" s="49">
        <f>VLOOKUP(A173,'[1]Sheet1'!$A$6:$AV$349,10,FALSE)</f>
      </c>
      <c r="O173" s="49">
        <f>VLOOKUP(A173,'[1]Sheet1'!$A$6:$AV$349,12,FALSE)</f>
      </c>
      <c r="P173" s="49">
        <f>VLOOKUP(A173,'[1]Sheet1'!$A$6:$AV$349,13,FALSE)</f>
        <v>0</v>
      </c>
      <c r="Q173" s="49">
        <f>VLOOKUP(A173,'[1]Sheet1'!$A$6:$AV$349,14,FALSE)</f>
        <v>0</v>
      </c>
      <c r="R173" s="49">
        <f>VLOOKUP(A173,'[1]Sheet1'!$A$6:$AV$349,23,FALSE)</f>
        <v>5</v>
      </c>
      <c r="S173" s="49">
        <f>VLOOKUP(A173,'[1]Sheet1'!$A$6:$AV$349,24,FALSE)</f>
        <v>0.7</v>
      </c>
      <c r="T173" s="58">
        <f>VLOOKUP(A173,'[1]Sheet1'!$A$6:$AV$349,45,FALSE)</f>
        <v>0</v>
      </c>
      <c r="U173" s="58">
        <f>VLOOKUP(A173,'[1]Sheet1'!$A$6:$AV$349,46,FALSE)</f>
        <v>0</v>
      </c>
      <c r="V173" s="49">
        <f>VLOOKUP(A173,'[1]Sheet1'!$A$6:$AV$349,35,FALSE)</f>
        <v>0</v>
      </c>
      <c r="W173" s="49">
        <f>VLOOKUP(A173,'[1]Sheet1'!$A$6:$AV$349,36,FALSE)+VLOOKUP(A173,'[1]Sheet1'!$A$6:$AL$299,38,FALSE)</f>
        <v>0</v>
      </c>
      <c r="X173" s="49">
        <f>VLOOKUP(A173,'[1]Sheet1'!$A$6:$AH$294,33,FALSE)</f>
        <v>0</v>
      </c>
      <c r="Y173" s="49">
        <f>VLOOKUP(A173,'[1]Sheet1'!$A$6:$AH$294,34,FALSE)</f>
        <v>0</v>
      </c>
      <c r="Z173" s="49"/>
      <c r="AA173" s="49">
        <f>VLOOKUP(A173,'[1]Sheet1'!$A$6:$AV$349,43,FALSE)</f>
        <v>0</v>
      </c>
      <c r="AB173" s="49">
        <f>VLOOKUP(A173,'[1]Sheet1'!$A$6:$AV$349,44,FALSE)</f>
        <v>0</v>
      </c>
      <c r="AC173" s="35"/>
      <c r="AD173" s="49">
        <f>VLOOKUP(A173,'[2]Sheet1'!$A$6:$AF$350,31,FALSE)-AF173</f>
        <v>5</v>
      </c>
      <c r="AE173" s="49">
        <f>VLOOKUP(A173,'[2]Sheet1'!$A$6:$AF$350,32,FALSE)-AG173</f>
        <v>19</v>
      </c>
      <c r="AF173" s="49">
        <f>VLOOKUP(A173,'[2]Sheet1'!$A$6:$L$295,11,FALSE)</f>
        <v>0</v>
      </c>
      <c r="AG173" s="49">
        <f>VLOOKUP(A173,'[2]Sheet1'!$A$6:$L$295,12,FALSE)</f>
        <v>0</v>
      </c>
      <c r="AH173" s="49">
        <f>VLOOKUP(A173,'[5]Sheet1'!$A$6:$K$294,10,FALSE)</f>
        <v>0</v>
      </c>
      <c r="AI173" s="49">
        <f>VLOOKUP(A173,'[5]Sheet1'!$A$6:$K$294,11,FALSE)</f>
        <v>0</v>
      </c>
      <c r="AJ173" s="49">
        <f>VLOOKUP(A173,'[4]Sheet1'!$A$6:$I$294,8,FALSE)</f>
        <v>0</v>
      </c>
      <c r="AK173" s="49">
        <f>VLOOKUP(A173,'[4]Sheet1'!$A$6:$I$294,9,FALSE)</f>
        <v>0</v>
      </c>
      <c r="AL173" s="49"/>
      <c r="AM173" s="49"/>
      <c r="AN173" s="49">
        <f>VLOOKUP(A173,'[3]Sheet1'!$A$6:$AA$349,16,FALSE)</f>
        <v>0</v>
      </c>
      <c r="AO173" s="49">
        <f>VLOOKUP(A173,'[3]Sheet1'!$A$6:$AA$349,17,FALSE)</f>
        <v>0</v>
      </c>
      <c r="AP173" s="35"/>
      <c r="AQ173" s="69"/>
      <c r="AR173" s="17"/>
      <c r="AS173" s="18"/>
      <c r="AT173" s="2">
        <f t="shared" si="13"/>
        <v>0</v>
      </c>
    </row>
    <row r="174" spans="1:46" s="2" customFormat="1" ht="19.5" customHeight="1">
      <c r="A174" s="35">
        <v>169</v>
      </c>
      <c r="B174" s="36" t="s">
        <v>235</v>
      </c>
      <c r="C174" s="35" t="s">
        <v>221</v>
      </c>
      <c r="D174" s="35">
        <f>VLOOKUP(A174,'[2]Sheet1'!$A$6:$AG$359,33,FALSE)</f>
        <v>27</v>
      </c>
      <c r="E174" s="35">
        <f>VLOOKUP(A174,'[5]Sheet1'!$A$5:$T$358,20,FALSE)</f>
        <v>20</v>
      </c>
      <c r="F174" s="35">
        <f>VLOOKUP(A174,'[4]Sheet1'!$A$5:$AD$358,30,FALSE)</f>
        <v>30</v>
      </c>
      <c r="G174" s="35">
        <f>VLOOKUP(A174,'[3]Sheet1'!$A$6:$AB$292,28,FALSE)</f>
        <v>10</v>
      </c>
      <c r="H174" s="37">
        <f>VLOOKUP(A174,'[1]Sheet1'!$A$5:$AW$358,49,FALSE)</f>
        <v>0</v>
      </c>
      <c r="I174" s="35">
        <f t="shared" si="15"/>
        <v>87</v>
      </c>
      <c r="J174" s="35">
        <f t="shared" si="14"/>
        <v>22</v>
      </c>
      <c r="K174" s="49">
        <f>VLOOKUP(A174,'[1]Sheet1'!$A$6:$D$294,4,FALSE)</f>
        <v>0</v>
      </c>
      <c r="L174" s="49">
        <f>VLOOKUP(A174,'[1]Sheet1'!$A$6:$AV$349,39,FALSE)</f>
        <v>0</v>
      </c>
      <c r="M174" s="49">
        <f>VLOOKUP(A174,'[1]Sheet1'!$A$6:$AV$349,7,FALSE)</f>
      </c>
      <c r="N174" s="49">
        <f>VLOOKUP(A174,'[1]Sheet1'!$A$6:$AV$349,10,FALSE)</f>
      </c>
      <c r="O174" s="49">
        <f>VLOOKUP(A174,'[1]Sheet1'!$A$6:$AV$349,12,FALSE)</f>
      </c>
      <c r="P174" s="49">
        <f>VLOOKUP(A174,'[1]Sheet1'!$A$6:$AV$349,13,FALSE)</f>
        <v>0</v>
      </c>
      <c r="Q174" s="49">
        <f>VLOOKUP(A174,'[1]Sheet1'!$A$6:$AV$349,14,FALSE)</f>
        <v>0</v>
      </c>
      <c r="R174" s="49">
        <f>VLOOKUP(A174,'[1]Sheet1'!$A$6:$AV$349,23,FALSE)</f>
        <v>0</v>
      </c>
      <c r="S174" s="49">
        <f>VLOOKUP(A174,'[1]Sheet1'!$A$6:$AV$349,24,FALSE)</f>
        <v>0</v>
      </c>
      <c r="T174" s="58">
        <f>VLOOKUP(A174,'[1]Sheet1'!$A$6:$AV$349,45,FALSE)</f>
        <v>0</v>
      </c>
      <c r="U174" s="58">
        <f>VLOOKUP(A174,'[1]Sheet1'!$A$6:$AV$349,46,FALSE)</f>
        <v>0</v>
      </c>
      <c r="V174" s="49">
        <f>VLOOKUP(A174,'[1]Sheet1'!$A$6:$AV$349,35,FALSE)</f>
        <v>0</v>
      </c>
      <c r="W174" s="49">
        <f>VLOOKUP(A174,'[1]Sheet1'!$A$6:$AV$349,36,FALSE)+VLOOKUP(A174,'[1]Sheet1'!$A$6:$AL$299,38,FALSE)</f>
        <v>0</v>
      </c>
      <c r="X174" s="49">
        <f>VLOOKUP(A174,'[1]Sheet1'!$A$6:$AH$294,33,FALSE)</f>
        <v>0</v>
      </c>
      <c r="Y174" s="49">
        <f>VLOOKUP(A174,'[1]Sheet1'!$A$6:$AH$294,34,FALSE)</f>
        <v>0</v>
      </c>
      <c r="Z174" s="49"/>
      <c r="AA174" s="49">
        <f>VLOOKUP(A174,'[1]Sheet1'!$A$6:$AV$349,43,FALSE)</f>
        <v>0</v>
      </c>
      <c r="AB174" s="49">
        <f>VLOOKUP(A174,'[1]Sheet1'!$A$6:$AV$349,44,FALSE)</f>
        <v>0</v>
      </c>
      <c r="AC174" s="35"/>
      <c r="AD174" s="49">
        <f>VLOOKUP(A174,'[2]Sheet1'!$A$6:$AF$350,31,FALSE)-AF174</f>
        <v>1</v>
      </c>
      <c r="AE174" s="49">
        <f>VLOOKUP(A174,'[2]Sheet1'!$A$6:$AF$350,32,FALSE)-AG174</f>
        <v>3</v>
      </c>
      <c r="AF174" s="49">
        <f>VLOOKUP(A174,'[2]Sheet1'!$A$6:$L$295,11,FALSE)</f>
        <v>0</v>
      </c>
      <c r="AG174" s="49">
        <f>VLOOKUP(A174,'[2]Sheet1'!$A$6:$L$295,12,FALSE)</f>
        <v>0</v>
      </c>
      <c r="AH174" s="49">
        <f>VLOOKUP(A174,'[5]Sheet1'!$A$6:$K$294,10,FALSE)</f>
        <v>0</v>
      </c>
      <c r="AI174" s="49">
        <f>VLOOKUP(A174,'[5]Sheet1'!$A$6:$K$294,11,FALSE)</f>
        <v>0</v>
      </c>
      <c r="AJ174" s="49">
        <f>VLOOKUP(A174,'[4]Sheet1'!$A$6:$I$294,8,FALSE)</f>
        <v>0</v>
      </c>
      <c r="AK174" s="49">
        <f>VLOOKUP(A174,'[4]Sheet1'!$A$6:$I$294,9,FALSE)</f>
        <v>0</v>
      </c>
      <c r="AL174" s="49"/>
      <c r="AM174" s="49"/>
      <c r="AN174" s="49">
        <f>VLOOKUP(A174,'[3]Sheet1'!$A$6:$AA$349,16,FALSE)</f>
        <v>0</v>
      </c>
      <c r="AO174" s="49">
        <f>VLOOKUP(A174,'[3]Sheet1'!$A$6:$AA$349,17,FALSE)</f>
        <v>0</v>
      </c>
      <c r="AP174" s="35"/>
      <c r="AQ174" s="69"/>
      <c r="AR174" s="17"/>
      <c r="AS174" s="18"/>
      <c r="AT174" s="2">
        <f t="shared" si="13"/>
        <v>0</v>
      </c>
    </row>
    <row r="175" spans="1:46" s="2" customFormat="1" ht="19.5" customHeight="1">
      <c r="A175" s="35">
        <v>170</v>
      </c>
      <c r="B175" s="36" t="s">
        <v>236</v>
      </c>
      <c r="C175" s="35" t="s">
        <v>221</v>
      </c>
      <c r="D175" s="35">
        <f>VLOOKUP(A175,'[2]Sheet1'!$A$6:$AG$359,33,FALSE)</f>
        <v>18</v>
      </c>
      <c r="E175" s="35">
        <f>VLOOKUP(A175,'[5]Sheet1'!$A$5:$T$358,20,FALSE)</f>
        <v>20</v>
      </c>
      <c r="F175" s="35">
        <f>VLOOKUP(A175,'[4]Sheet1'!$A$5:$AD$358,30,FALSE)</f>
        <v>30</v>
      </c>
      <c r="G175" s="35">
        <f>VLOOKUP(A175,'[3]Sheet1'!$A$6:$AB$292,28,FALSE)</f>
        <v>10</v>
      </c>
      <c r="H175" s="37">
        <f>VLOOKUP(A175,'[1]Sheet1'!$A$5:$AW$358,49,FALSE)</f>
        <v>0</v>
      </c>
      <c r="I175" s="35">
        <f t="shared" si="15"/>
        <v>78</v>
      </c>
      <c r="J175" s="35">
        <f t="shared" si="14"/>
        <v>47</v>
      </c>
      <c r="K175" s="49">
        <f>VLOOKUP(A175,'[1]Sheet1'!$A$6:$D$294,4,FALSE)</f>
        <v>0</v>
      </c>
      <c r="L175" s="49">
        <f>VLOOKUP(A175,'[1]Sheet1'!$A$6:$AV$349,39,FALSE)</f>
        <v>0</v>
      </c>
      <c r="M175" s="49">
        <f>VLOOKUP(A175,'[1]Sheet1'!$A$6:$AV$349,7,FALSE)</f>
      </c>
      <c r="N175" s="49">
        <f>VLOOKUP(A175,'[1]Sheet1'!$A$6:$AV$349,10,FALSE)</f>
      </c>
      <c r="O175" s="49">
        <f>VLOOKUP(A175,'[1]Sheet1'!$A$6:$AV$349,12,FALSE)</f>
      </c>
      <c r="P175" s="49">
        <f>VLOOKUP(A175,'[1]Sheet1'!$A$6:$AV$349,13,FALSE)</f>
        <v>0</v>
      </c>
      <c r="Q175" s="49">
        <f>VLOOKUP(A175,'[1]Sheet1'!$A$6:$AV$349,14,FALSE)</f>
        <v>0</v>
      </c>
      <c r="R175" s="49">
        <f>VLOOKUP(A175,'[1]Sheet1'!$A$6:$AV$349,23,FALSE)</f>
        <v>0</v>
      </c>
      <c r="S175" s="49">
        <f>VLOOKUP(A175,'[1]Sheet1'!$A$6:$AV$349,24,FALSE)</f>
        <v>0</v>
      </c>
      <c r="T175" s="58">
        <f>VLOOKUP(A175,'[1]Sheet1'!$A$6:$AV$349,45,FALSE)</f>
        <v>0</v>
      </c>
      <c r="U175" s="58">
        <f>VLOOKUP(A175,'[1]Sheet1'!$A$6:$AV$349,46,FALSE)</f>
        <v>0</v>
      </c>
      <c r="V175" s="49">
        <f>VLOOKUP(A175,'[1]Sheet1'!$A$6:$AV$349,35,FALSE)</f>
        <v>0</v>
      </c>
      <c r="W175" s="49">
        <f>VLOOKUP(A175,'[1]Sheet1'!$A$6:$AV$349,36,FALSE)+VLOOKUP(A175,'[1]Sheet1'!$A$6:$AL$299,38,FALSE)</f>
        <v>0</v>
      </c>
      <c r="X175" s="49">
        <f>VLOOKUP(A175,'[1]Sheet1'!$A$6:$AH$294,33,FALSE)</f>
        <v>0</v>
      </c>
      <c r="Y175" s="49">
        <f>VLOOKUP(A175,'[1]Sheet1'!$A$6:$AH$294,34,FALSE)</f>
        <v>0</v>
      </c>
      <c r="Z175" s="49"/>
      <c r="AA175" s="49">
        <f>VLOOKUP(A175,'[1]Sheet1'!$A$6:$AV$349,43,FALSE)</f>
        <v>0</v>
      </c>
      <c r="AB175" s="49">
        <f>VLOOKUP(A175,'[1]Sheet1'!$A$6:$AV$349,44,FALSE)</f>
        <v>0</v>
      </c>
      <c r="AC175" s="35"/>
      <c r="AD175" s="49">
        <f>VLOOKUP(A175,'[2]Sheet1'!$A$6:$AF$350,31,FALSE)-AF175</f>
        <v>4</v>
      </c>
      <c r="AE175" s="49">
        <f>VLOOKUP(A175,'[2]Sheet1'!$A$6:$AF$350,32,FALSE)-AG175</f>
        <v>12</v>
      </c>
      <c r="AF175" s="49">
        <f>VLOOKUP(A175,'[2]Sheet1'!$A$6:$L$295,11,FALSE)</f>
        <v>0</v>
      </c>
      <c r="AG175" s="49">
        <f>VLOOKUP(A175,'[2]Sheet1'!$A$6:$L$295,12,FALSE)</f>
        <v>0</v>
      </c>
      <c r="AH175" s="49">
        <f>VLOOKUP(A175,'[5]Sheet1'!$A$6:$K$294,10,FALSE)</f>
        <v>0</v>
      </c>
      <c r="AI175" s="49">
        <f>VLOOKUP(A175,'[5]Sheet1'!$A$6:$K$294,11,FALSE)</f>
        <v>0</v>
      </c>
      <c r="AJ175" s="49">
        <f>VLOOKUP(A175,'[4]Sheet1'!$A$6:$I$294,8,FALSE)</f>
        <v>0</v>
      </c>
      <c r="AK175" s="49">
        <f>VLOOKUP(A175,'[4]Sheet1'!$A$6:$I$294,9,FALSE)</f>
        <v>0</v>
      </c>
      <c r="AL175" s="49"/>
      <c r="AM175" s="49"/>
      <c r="AN175" s="49">
        <f>VLOOKUP(A175,'[3]Sheet1'!$A$6:$AA$349,16,FALSE)</f>
        <v>0</v>
      </c>
      <c r="AO175" s="49">
        <f>VLOOKUP(A175,'[3]Sheet1'!$A$6:$AA$349,17,FALSE)</f>
        <v>0</v>
      </c>
      <c r="AP175" s="35"/>
      <c r="AQ175" s="69"/>
      <c r="AR175" s="17"/>
      <c r="AS175" s="18"/>
      <c r="AT175" s="2">
        <f t="shared" si="13"/>
        <v>0</v>
      </c>
    </row>
    <row r="176" spans="1:46" s="2" customFormat="1" ht="19.5" customHeight="1">
      <c r="A176" s="35">
        <v>171</v>
      </c>
      <c r="B176" s="36" t="s">
        <v>237</v>
      </c>
      <c r="C176" s="35" t="s">
        <v>221</v>
      </c>
      <c r="D176" s="35">
        <f>VLOOKUP(A176,'[2]Sheet1'!$A$6:$AG$359,33,FALSE)</f>
        <v>0</v>
      </c>
      <c r="E176" s="35">
        <f>VLOOKUP(A176,'[5]Sheet1'!$A$5:$T$358,20,FALSE)</f>
        <v>20</v>
      </c>
      <c r="F176" s="35">
        <f>VLOOKUP(A176,'[4]Sheet1'!$A$5:$AD$358,30,FALSE)</f>
        <v>30</v>
      </c>
      <c r="G176" s="35">
        <f>VLOOKUP(A176,'[3]Sheet1'!$A$6:$AB$292,28,FALSE)</f>
        <v>10</v>
      </c>
      <c r="H176" s="37">
        <f>VLOOKUP(A176,'[1]Sheet1'!$A$5:$AW$358,49,FALSE)</f>
        <v>1</v>
      </c>
      <c r="I176" s="35">
        <f t="shared" si="15"/>
        <v>61</v>
      </c>
      <c r="J176" s="35">
        <f t="shared" si="14"/>
        <v>76</v>
      </c>
      <c r="K176" s="49">
        <f>VLOOKUP(A176,'[1]Sheet1'!$A$6:$D$294,4,FALSE)</f>
        <v>0</v>
      </c>
      <c r="L176" s="49">
        <f>VLOOKUP(A176,'[1]Sheet1'!$A$6:$AV$349,39,FALSE)</f>
        <v>0</v>
      </c>
      <c r="M176" s="49">
        <f>VLOOKUP(A176,'[1]Sheet1'!$A$6:$AV$349,7,FALSE)</f>
      </c>
      <c r="N176" s="49">
        <f>VLOOKUP(A176,'[1]Sheet1'!$A$6:$AV$349,10,FALSE)</f>
      </c>
      <c r="O176" s="49">
        <f>VLOOKUP(A176,'[1]Sheet1'!$A$6:$AV$349,12,FALSE)</f>
      </c>
      <c r="P176" s="49">
        <f>VLOOKUP(A176,'[1]Sheet1'!$A$6:$AV$349,13,FALSE)</f>
        <v>0</v>
      </c>
      <c r="Q176" s="49">
        <f>VLOOKUP(A176,'[1]Sheet1'!$A$6:$AV$349,14,FALSE)</f>
        <v>0</v>
      </c>
      <c r="R176" s="49">
        <f>VLOOKUP(A176,'[1]Sheet1'!$A$6:$AV$349,23,FALSE)</f>
        <v>8</v>
      </c>
      <c r="S176" s="49">
        <f>VLOOKUP(A176,'[1]Sheet1'!$A$6:$AV$349,24,FALSE)</f>
        <v>1</v>
      </c>
      <c r="T176" s="58">
        <f>VLOOKUP(A176,'[1]Sheet1'!$A$6:$AV$349,45,FALSE)</f>
        <v>0</v>
      </c>
      <c r="U176" s="58">
        <f>VLOOKUP(A176,'[1]Sheet1'!$A$6:$AV$349,46,FALSE)</f>
        <v>0</v>
      </c>
      <c r="V176" s="49">
        <f>VLOOKUP(A176,'[1]Sheet1'!$A$6:$AV$349,35,FALSE)</f>
        <v>0</v>
      </c>
      <c r="W176" s="49">
        <f>VLOOKUP(A176,'[1]Sheet1'!$A$6:$AV$349,36,FALSE)+VLOOKUP(A176,'[1]Sheet1'!$A$6:$AL$299,38,FALSE)</f>
        <v>0</v>
      </c>
      <c r="X176" s="49">
        <f>VLOOKUP(A176,'[1]Sheet1'!$A$6:$AH$294,33,FALSE)</f>
        <v>0</v>
      </c>
      <c r="Y176" s="49">
        <f>VLOOKUP(A176,'[1]Sheet1'!$A$6:$AH$294,34,FALSE)</f>
        <v>0</v>
      </c>
      <c r="Z176" s="49"/>
      <c r="AA176" s="49">
        <f>VLOOKUP(A176,'[1]Sheet1'!$A$6:$AV$349,43,FALSE)</f>
        <v>0</v>
      </c>
      <c r="AB176" s="49">
        <f>VLOOKUP(A176,'[1]Sheet1'!$A$6:$AV$349,44,FALSE)</f>
        <v>0</v>
      </c>
      <c r="AC176" s="35"/>
      <c r="AD176" s="49">
        <f>VLOOKUP(A176,'[2]Sheet1'!$A$6:$AF$350,31,FALSE)-AF176</f>
        <v>9</v>
      </c>
      <c r="AE176" s="49">
        <f>VLOOKUP(A176,'[2]Sheet1'!$A$6:$AF$350,32,FALSE)-AG176</f>
        <v>31</v>
      </c>
      <c r="AF176" s="49">
        <f>VLOOKUP(A176,'[2]Sheet1'!$A$6:$L$295,11,FALSE)</f>
        <v>0</v>
      </c>
      <c r="AG176" s="49">
        <f>VLOOKUP(A176,'[2]Sheet1'!$A$6:$L$295,12,FALSE)</f>
        <v>0</v>
      </c>
      <c r="AH176" s="49">
        <f>VLOOKUP(A176,'[5]Sheet1'!$A$6:$K$294,10,FALSE)</f>
        <v>0</v>
      </c>
      <c r="AI176" s="49">
        <f>VLOOKUP(A176,'[5]Sheet1'!$A$6:$K$294,11,FALSE)</f>
        <v>0</v>
      </c>
      <c r="AJ176" s="49">
        <f>VLOOKUP(A176,'[4]Sheet1'!$A$6:$I$294,8,FALSE)</f>
        <v>0</v>
      </c>
      <c r="AK176" s="49">
        <f>VLOOKUP(A176,'[4]Sheet1'!$A$6:$I$294,9,FALSE)</f>
        <v>0</v>
      </c>
      <c r="AL176" s="49"/>
      <c r="AM176" s="49"/>
      <c r="AN176" s="49">
        <f>VLOOKUP(A176,'[3]Sheet1'!$A$6:$AA$349,16,FALSE)</f>
        <v>0</v>
      </c>
      <c r="AO176" s="49">
        <f>VLOOKUP(A176,'[3]Sheet1'!$A$6:$AA$349,17,FALSE)</f>
        <v>0</v>
      </c>
      <c r="AP176" s="35"/>
      <c r="AQ176" s="69"/>
      <c r="AR176" s="17"/>
      <c r="AS176" s="18"/>
      <c r="AT176" s="2">
        <f t="shared" si="13"/>
        <v>0</v>
      </c>
    </row>
    <row r="177" spans="1:46" s="2" customFormat="1" ht="19.5" customHeight="1">
      <c r="A177" s="35">
        <v>172</v>
      </c>
      <c r="B177" s="36" t="s">
        <v>238</v>
      </c>
      <c r="C177" s="35" t="s">
        <v>221</v>
      </c>
      <c r="D177" s="35">
        <f>VLOOKUP(A177,'[2]Sheet1'!$A$6:$AG$359,33,FALSE)</f>
        <v>0</v>
      </c>
      <c r="E177" s="35">
        <f>VLOOKUP(A177,'[5]Sheet1'!$A$5:$T$358,20,FALSE)</f>
        <v>20</v>
      </c>
      <c r="F177" s="35">
        <f>VLOOKUP(A177,'[4]Sheet1'!$A$5:$AD$358,30,FALSE)</f>
        <v>30</v>
      </c>
      <c r="G177" s="35">
        <f>VLOOKUP(A177,'[3]Sheet1'!$A$6:$AB$292,28,FALSE)</f>
        <v>10</v>
      </c>
      <c r="H177" s="37">
        <f>VLOOKUP(A177,'[1]Sheet1'!$A$5:$AW$358,49,FALSE)</f>
        <v>2</v>
      </c>
      <c r="I177" s="35">
        <f t="shared" si="15"/>
        <v>62</v>
      </c>
      <c r="J177" s="35">
        <f t="shared" si="14"/>
        <v>72</v>
      </c>
      <c r="K177" s="49">
        <f>VLOOKUP(A177,'[1]Sheet1'!$A$6:$D$294,4,FALSE)</f>
        <v>2</v>
      </c>
      <c r="L177" s="49">
        <f>VLOOKUP(A177,'[1]Sheet1'!$A$6:$AV$349,39,FALSE)</f>
        <v>0</v>
      </c>
      <c r="M177" s="49">
        <f>VLOOKUP(A177,'[1]Sheet1'!$A$6:$AV$349,7,FALSE)</f>
      </c>
      <c r="N177" s="49">
        <f>VLOOKUP(A177,'[1]Sheet1'!$A$6:$AV$349,10,FALSE)</f>
      </c>
      <c r="O177" s="49">
        <f>VLOOKUP(A177,'[1]Sheet1'!$A$6:$AV$349,12,FALSE)</f>
      </c>
      <c r="P177" s="49">
        <f>VLOOKUP(A177,'[1]Sheet1'!$A$6:$AV$349,13,FALSE)</f>
        <v>0</v>
      </c>
      <c r="Q177" s="49">
        <f>VLOOKUP(A177,'[1]Sheet1'!$A$6:$AV$349,14,FALSE)</f>
        <v>0</v>
      </c>
      <c r="R177" s="49">
        <f>VLOOKUP(A177,'[1]Sheet1'!$A$6:$AV$349,23,FALSE)</f>
        <v>0</v>
      </c>
      <c r="S177" s="49">
        <f>VLOOKUP(A177,'[1]Sheet1'!$A$6:$AV$349,24,FALSE)</f>
        <v>0</v>
      </c>
      <c r="T177" s="58">
        <f>VLOOKUP(A177,'[1]Sheet1'!$A$6:$AV$349,45,FALSE)</f>
        <v>0</v>
      </c>
      <c r="U177" s="58">
        <f>VLOOKUP(A177,'[1]Sheet1'!$A$6:$AV$349,46,FALSE)</f>
        <v>0</v>
      </c>
      <c r="V177" s="49">
        <f>VLOOKUP(A177,'[1]Sheet1'!$A$6:$AV$349,35,FALSE)</f>
        <v>0</v>
      </c>
      <c r="W177" s="49">
        <f>VLOOKUP(A177,'[1]Sheet1'!$A$6:$AV$349,36,FALSE)+VLOOKUP(A177,'[1]Sheet1'!$A$6:$AL$299,38,FALSE)</f>
        <v>0</v>
      </c>
      <c r="X177" s="49">
        <f>VLOOKUP(A177,'[1]Sheet1'!$A$6:$AH$294,33,FALSE)</f>
        <v>0</v>
      </c>
      <c r="Y177" s="49">
        <f>VLOOKUP(A177,'[1]Sheet1'!$A$6:$AH$294,34,FALSE)</f>
        <v>0</v>
      </c>
      <c r="Z177" s="49"/>
      <c r="AA177" s="49">
        <f>VLOOKUP(A177,'[1]Sheet1'!$A$6:$AV$349,43,FALSE)</f>
        <v>0</v>
      </c>
      <c r="AB177" s="49">
        <f>VLOOKUP(A177,'[1]Sheet1'!$A$6:$AV$349,44,FALSE)</f>
        <v>0</v>
      </c>
      <c r="AC177" s="35"/>
      <c r="AD177" s="49">
        <f>VLOOKUP(A177,'[2]Sheet1'!$A$6:$AF$350,31,FALSE)-AF177</f>
        <v>52</v>
      </c>
      <c r="AE177" s="49">
        <f>VLOOKUP(A177,'[2]Sheet1'!$A$6:$AF$350,32,FALSE)-AG177</f>
        <v>244</v>
      </c>
      <c r="AF177" s="49">
        <f>VLOOKUP(A177,'[2]Sheet1'!$A$6:$L$295,11,FALSE)</f>
        <v>0</v>
      </c>
      <c r="AG177" s="49">
        <f>VLOOKUP(A177,'[2]Sheet1'!$A$6:$L$295,12,FALSE)</f>
        <v>0</v>
      </c>
      <c r="AH177" s="49">
        <f>VLOOKUP(A177,'[5]Sheet1'!$A$6:$K$294,10,FALSE)</f>
        <v>0</v>
      </c>
      <c r="AI177" s="49">
        <f>VLOOKUP(A177,'[5]Sheet1'!$A$6:$K$294,11,FALSE)</f>
        <v>0</v>
      </c>
      <c r="AJ177" s="49">
        <f>VLOOKUP(A177,'[4]Sheet1'!$A$6:$I$294,8,FALSE)</f>
        <v>0</v>
      </c>
      <c r="AK177" s="49">
        <f>VLOOKUP(A177,'[4]Sheet1'!$A$6:$I$294,9,FALSE)</f>
        <v>0</v>
      </c>
      <c r="AL177" s="49"/>
      <c r="AM177" s="49"/>
      <c r="AN177" s="49">
        <f>VLOOKUP(A177,'[3]Sheet1'!$A$6:$AA$349,16,FALSE)</f>
        <v>0</v>
      </c>
      <c r="AO177" s="49">
        <f>VLOOKUP(A177,'[3]Sheet1'!$A$6:$AA$349,17,FALSE)</f>
        <v>0</v>
      </c>
      <c r="AP177" s="35"/>
      <c r="AQ177" s="69"/>
      <c r="AR177" s="17"/>
      <c r="AS177" s="18"/>
      <c r="AT177" s="2">
        <f t="shared" si="13"/>
        <v>0</v>
      </c>
    </row>
    <row r="178" spans="1:46" s="2" customFormat="1" ht="19.5" customHeight="1">
      <c r="A178" s="35">
        <v>173</v>
      </c>
      <c r="B178" s="36" t="s">
        <v>239</v>
      </c>
      <c r="C178" s="35" t="s">
        <v>221</v>
      </c>
      <c r="D178" s="35">
        <f>VLOOKUP(A178,'[2]Sheet1'!$A$6:$AG$359,33,FALSE)</f>
        <v>24</v>
      </c>
      <c r="E178" s="35">
        <f>VLOOKUP(A178,'[5]Sheet1'!$A$5:$T$358,20,FALSE)</f>
        <v>20</v>
      </c>
      <c r="F178" s="35">
        <f>VLOOKUP(A178,'[4]Sheet1'!$A$5:$AD$358,30,FALSE)</f>
        <v>30</v>
      </c>
      <c r="G178" s="35">
        <f>VLOOKUP(A178,'[3]Sheet1'!$A$6:$AB$292,28,FALSE)</f>
        <v>10</v>
      </c>
      <c r="H178" s="37">
        <f>VLOOKUP(A178,'[1]Sheet1'!$A$5:$AW$358,49,FALSE)</f>
        <v>0</v>
      </c>
      <c r="I178" s="35">
        <f t="shared" si="15"/>
        <v>84</v>
      </c>
      <c r="J178" s="35">
        <f t="shared" si="14"/>
        <v>34</v>
      </c>
      <c r="K178" s="49">
        <f>VLOOKUP(A178,'[1]Sheet1'!$A$6:$D$294,4,FALSE)</f>
        <v>0</v>
      </c>
      <c r="L178" s="49">
        <f>VLOOKUP(A178,'[1]Sheet1'!$A$6:$AV$349,39,FALSE)</f>
        <v>0</v>
      </c>
      <c r="M178" s="49">
        <f>VLOOKUP(A178,'[1]Sheet1'!$A$6:$AV$349,7,FALSE)</f>
      </c>
      <c r="N178" s="49">
        <f>VLOOKUP(A178,'[1]Sheet1'!$A$6:$AV$349,10,FALSE)</f>
      </c>
      <c r="O178" s="49">
        <f>VLOOKUP(A178,'[1]Sheet1'!$A$6:$AV$349,12,FALSE)</f>
      </c>
      <c r="P178" s="49">
        <f>VLOOKUP(A178,'[1]Sheet1'!$A$6:$AV$349,13,FALSE)</f>
        <v>0</v>
      </c>
      <c r="Q178" s="49">
        <f>VLOOKUP(A178,'[1]Sheet1'!$A$6:$AV$349,14,FALSE)</f>
        <v>0</v>
      </c>
      <c r="R178" s="49">
        <f>VLOOKUP(A178,'[1]Sheet1'!$A$6:$AV$349,23,FALSE)</f>
        <v>0</v>
      </c>
      <c r="S178" s="49">
        <f>VLOOKUP(A178,'[1]Sheet1'!$A$6:$AV$349,24,FALSE)</f>
        <v>0</v>
      </c>
      <c r="T178" s="58">
        <f>VLOOKUP(A178,'[1]Sheet1'!$A$6:$AV$349,45,FALSE)</f>
        <v>0</v>
      </c>
      <c r="U178" s="58">
        <f>VLOOKUP(A178,'[1]Sheet1'!$A$6:$AV$349,46,FALSE)</f>
        <v>0</v>
      </c>
      <c r="V178" s="49">
        <f>VLOOKUP(A178,'[1]Sheet1'!$A$6:$AV$349,35,FALSE)</f>
        <v>0</v>
      </c>
      <c r="W178" s="49">
        <f>VLOOKUP(A178,'[1]Sheet1'!$A$6:$AV$349,36,FALSE)+VLOOKUP(A178,'[1]Sheet1'!$A$6:$AL$299,38,FALSE)</f>
        <v>0</v>
      </c>
      <c r="X178" s="49">
        <f>VLOOKUP(A178,'[1]Sheet1'!$A$6:$AH$294,33,FALSE)</f>
        <v>0</v>
      </c>
      <c r="Y178" s="49">
        <f>VLOOKUP(A178,'[1]Sheet1'!$A$6:$AH$294,34,FALSE)</f>
        <v>0</v>
      </c>
      <c r="Z178" s="49"/>
      <c r="AA178" s="49">
        <f>VLOOKUP(A178,'[1]Sheet1'!$A$6:$AV$349,43,FALSE)</f>
        <v>0</v>
      </c>
      <c r="AB178" s="49">
        <f>VLOOKUP(A178,'[1]Sheet1'!$A$6:$AV$349,44,FALSE)</f>
        <v>0</v>
      </c>
      <c r="AC178" s="35"/>
      <c r="AD178" s="49">
        <f>VLOOKUP(A178,'[2]Sheet1'!$A$6:$AF$350,31,FALSE)-AF178</f>
        <v>2</v>
      </c>
      <c r="AE178" s="49">
        <f>VLOOKUP(A178,'[2]Sheet1'!$A$6:$AF$350,32,FALSE)-AG178</f>
        <v>6</v>
      </c>
      <c r="AF178" s="49">
        <f>VLOOKUP(A178,'[2]Sheet1'!$A$6:$L$295,11,FALSE)</f>
        <v>0</v>
      </c>
      <c r="AG178" s="49">
        <f>VLOOKUP(A178,'[2]Sheet1'!$A$6:$L$295,12,FALSE)</f>
        <v>0</v>
      </c>
      <c r="AH178" s="49">
        <f>VLOOKUP(A178,'[5]Sheet1'!$A$6:$K$294,10,FALSE)</f>
        <v>0</v>
      </c>
      <c r="AI178" s="49">
        <f>VLOOKUP(A178,'[5]Sheet1'!$A$6:$K$294,11,FALSE)</f>
        <v>0</v>
      </c>
      <c r="AJ178" s="49">
        <f>VLOOKUP(A178,'[4]Sheet1'!$A$6:$I$294,8,FALSE)</f>
        <v>0</v>
      </c>
      <c r="AK178" s="49">
        <f>VLOOKUP(A178,'[4]Sheet1'!$A$6:$I$294,9,FALSE)</f>
        <v>0</v>
      </c>
      <c r="AL178" s="49"/>
      <c r="AM178" s="49"/>
      <c r="AN178" s="49">
        <f>VLOOKUP(A178,'[3]Sheet1'!$A$6:$AA$349,16,FALSE)</f>
        <v>0</v>
      </c>
      <c r="AO178" s="49">
        <f>VLOOKUP(A178,'[3]Sheet1'!$A$6:$AA$349,17,FALSE)</f>
        <v>0</v>
      </c>
      <c r="AP178" s="35"/>
      <c r="AQ178" s="69"/>
      <c r="AR178" s="17"/>
      <c r="AS178" s="18"/>
      <c r="AT178" s="2">
        <f t="shared" si="13"/>
        <v>0</v>
      </c>
    </row>
    <row r="179" spans="1:46" s="2" customFormat="1" ht="19.5" customHeight="1">
      <c r="A179" s="35">
        <v>174</v>
      </c>
      <c r="B179" s="36" t="s">
        <v>240</v>
      </c>
      <c r="C179" s="35" t="s">
        <v>221</v>
      </c>
      <c r="D179" s="35">
        <f>VLOOKUP(A179,'[2]Sheet1'!$A$6:$AG$359,33,FALSE)</f>
        <v>21</v>
      </c>
      <c r="E179" s="35">
        <f>VLOOKUP(A179,'[5]Sheet1'!$A$5:$T$358,20,FALSE)</f>
        <v>20</v>
      </c>
      <c r="F179" s="35">
        <f>VLOOKUP(A179,'[4]Sheet1'!$A$5:$AD$358,30,FALSE)</f>
        <v>30</v>
      </c>
      <c r="G179" s="35">
        <f>VLOOKUP(A179,'[3]Sheet1'!$A$6:$AB$292,28,FALSE)</f>
        <v>10</v>
      </c>
      <c r="H179" s="37">
        <f>VLOOKUP(A179,'[1]Sheet1'!$A$5:$AW$358,49,FALSE)</f>
        <v>2.8</v>
      </c>
      <c r="I179" s="35">
        <f t="shared" si="15"/>
        <v>83.8</v>
      </c>
      <c r="J179" s="35">
        <f t="shared" si="14"/>
        <v>39</v>
      </c>
      <c r="K179" s="49">
        <f>VLOOKUP(A179,'[1]Sheet1'!$A$6:$D$294,4,FALSE)</f>
        <v>0</v>
      </c>
      <c r="L179" s="49">
        <f>VLOOKUP(A179,'[1]Sheet1'!$A$6:$AV$349,39,FALSE)</f>
        <v>0</v>
      </c>
      <c r="M179" s="49">
        <f>VLOOKUP(A179,'[1]Sheet1'!$A$6:$AV$349,7,FALSE)</f>
      </c>
      <c r="N179" s="49" t="str">
        <f>VLOOKUP(A179,'[1]Sheet1'!$A$6:$AV$349,10,FALSE)</f>
        <v>A</v>
      </c>
      <c r="O179" s="49">
        <f>VLOOKUP(A179,'[1]Sheet1'!$A$6:$AV$349,12,FALSE)</f>
        <v>2.5</v>
      </c>
      <c r="P179" s="49">
        <f>VLOOKUP(A179,'[1]Sheet1'!$A$6:$AV$349,13,FALSE)</f>
        <v>0</v>
      </c>
      <c r="Q179" s="49">
        <f>VLOOKUP(A179,'[1]Sheet1'!$A$6:$AV$349,14,FALSE)</f>
        <v>0</v>
      </c>
      <c r="R179" s="49">
        <f>VLOOKUP(A179,'[1]Sheet1'!$A$6:$AV$349,23,FALSE)</f>
        <v>3</v>
      </c>
      <c r="S179" s="49">
        <f>VLOOKUP(A179,'[1]Sheet1'!$A$6:$AV$349,24,FALSE)</f>
        <v>0.3</v>
      </c>
      <c r="T179" s="58">
        <f>VLOOKUP(A179,'[1]Sheet1'!$A$6:$AV$349,45,FALSE)</f>
        <v>0</v>
      </c>
      <c r="U179" s="58">
        <f>VLOOKUP(A179,'[1]Sheet1'!$A$6:$AV$349,46,FALSE)</f>
        <v>0</v>
      </c>
      <c r="V179" s="49">
        <f>VLOOKUP(A179,'[1]Sheet1'!$A$6:$AV$349,35,FALSE)</f>
        <v>0</v>
      </c>
      <c r="W179" s="49">
        <f>VLOOKUP(A179,'[1]Sheet1'!$A$6:$AV$349,36,FALSE)+VLOOKUP(A179,'[1]Sheet1'!$A$6:$AL$299,38,FALSE)</f>
        <v>0</v>
      </c>
      <c r="X179" s="49">
        <f>VLOOKUP(A179,'[1]Sheet1'!$A$6:$AH$294,33,FALSE)</f>
        <v>0</v>
      </c>
      <c r="Y179" s="49">
        <f>VLOOKUP(A179,'[1]Sheet1'!$A$6:$AH$294,34,FALSE)</f>
        <v>0</v>
      </c>
      <c r="Z179" s="49"/>
      <c r="AA179" s="49">
        <f>VLOOKUP(A179,'[1]Sheet1'!$A$6:$AV$349,43,FALSE)</f>
        <v>0</v>
      </c>
      <c r="AB179" s="49">
        <f>VLOOKUP(A179,'[1]Sheet1'!$A$6:$AV$349,44,FALSE)</f>
        <v>0</v>
      </c>
      <c r="AC179" s="35"/>
      <c r="AD179" s="49">
        <f>VLOOKUP(A179,'[2]Sheet1'!$A$6:$AF$350,31,FALSE)-AF179</f>
        <v>3</v>
      </c>
      <c r="AE179" s="49">
        <f>VLOOKUP(A179,'[2]Sheet1'!$A$6:$AF$350,32,FALSE)-AG179</f>
        <v>9</v>
      </c>
      <c r="AF179" s="49">
        <f>VLOOKUP(A179,'[2]Sheet1'!$A$6:$L$295,11,FALSE)</f>
        <v>0</v>
      </c>
      <c r="AG179" s="49">
        <f>VLOOKUP(A179,'[2]Sheet1'!$A$6:$L$295,12,FALSE)</f>
        <v>0</v>
      </c>
      <c r="AH179" s="49">
        <f>VLOOKUP(A179,'[5]Sheet1'!$A$6:$K$294,10,FALSE)</f>
        <v>0</v>
      </c>
      <c r="AI179" s="49">
        <f>VLOOKUP(A179,'[5]Sheet1'!$A$6:$K$294,11,FALSE)</f>
        <v>0</v>
      </c>
      <c r="AJ179" s="49">
        <f>VLOOKUP(A179,'[4]Sheet1'!$A$6:$I$294,8,FALSE)</f>
        <v>0</v>
      </c>
      <c r="AK179" s="49">
        <f>VLOOKUP(A179,'[4]Sheet1'!$A$6:$I$294,9,FALSE)</f>
        <v>0</v>
      </c>
      <c r="AL179" s="49"/>
      <c r="AM179" s="49"/>
      <c r="AN179" s="49">
        <f>VLOOKUP(A179,'[3]Sheet1'!$A$6:$AA$349,16,FALSE)</f>
        <v>0</v>
      </c>
      <c r="AO179" s="49">
        <f>VLOOKUP(A179,'[3]Sheet1'!$A$6:$AA$349,17,FALSE)</f>
        <v>0</v>
      </c>
      <c r="AP179" s="35"/>
      <c r="AQ179" s="69"/>
      <c r="AR179" s="17"/>
      <c r="AS179" s="18"/>
      <c r="AT179" s="2">
        <f t="shared" si="13"/>
        <v>0</v>
      </c>
    </row>
    <row r="180" spans="1:46" s="2" customFormat="1" ht="19.5" customHeight="1">
      <c r="A180" s="35">
        <v>175</v>
      </c>
      <c r="B180" s="36" t="s">
        <v>241</v>
      </c>
      <c r="C180" s="35" t="s">
        <v>221</v>
      </c>
      <c r="D180" s="35">
        <f>VLOOKUP(A180,'[2]Sheet1'!$A$6:$AG$359,33,FALSE)</f>
        <v>30</v>
      </c>
      <c r="E180" s="35">
        <f>VLOOKUP(A180,'[5]Sheet1'!$A$5:$T$358,20,FALSE)</f>
        <v>20</v>
      </c>
      <c r="F180" s="35">
        <f>VLOOKUP(A180,'[4]Sheet1'!$A$5:$AD$358,30,FALSE)</f>
        <v>30</v>
      </c>
      <c r="G180" s="35">
        <f>VLOOKUP(A180,'[3]Sheet1'!$A$6:$AB$292,28,FALSE)</f>
        <v>10</v>
      </c>
      <c r="H180" s="37">
        <f>VLOOKUP(A180,'[1]Sheet1'!$A$5:$AW$358,49,FALSE)</f>
        <v>4.5</v>
      </c>
      <c r="I180" s="35">
        <f t="shared" si="15"/>
        <v>94.5</v>
      </c>
      <c r="J180" s="35">
        <f t="shared" si="14"/>
        <v>2</v>
      </c>
      <c r="K180" s="49">
        <f>VLOOKUP(A180,'[1]Sheet1'!$A$6:$D$294,4,FALSE)</f>
        <v>0</v>
      </c>
      <c r="L180" s="49">
        <f>VLOOKUP(A180,'[1]Sheet1'!$A$6:$AV$349,39,FALSE)</f>
        <v>0</v>
      </c>
      <c r="M180" s="49" t="str">
        <f>VLOOKUP(A180,'[1]Sheet1'!$A$6:$AV$349,7,FALSE)</f>
        <v>A</v>
      </c>
      <c r="N180" s="49">
        <f>VLOOKUP(A180,'[1]Sheet1'!$A$6:$AV$349,10,FALSE)</f>
      </c>
      <c r="O180" s="49">
        <f>VLOOKUP(A180,'[1]Sheet1'!$A$6:$AV$349,12,FALSE)</f>
        <v>2</v>
      </c>
      <c r="P180" s="49">
        <f>VLOOKUP(A180,'[1]Sheet1'!$A$6:$AV$349,13,FALSE)</f>
        <v>0</v>
      </c>
      <c r="Q180" s="49">
        <f>VLOOKUP(A180,'[1]Sheet1'!$A$6:$AV$349,14,FALSE)</f>
        <v>0</v>
      </c>
      <c r="R180" s="49">
        <f>VLOOKUP(A180,'[1]Sheet1'!$A$6:$AV$349,23,FALSE)</f>
        <v>0</v>
      </c>
      <c r="S180" s="49">
        <f>VLOOKUP(A180,'[1]Sheet1'!$A$6:$AV$349,24,FALSE)</f>
        <v>0</v>
      </c>
      <c r="T180" s="58">
        <f>VLOOKUP(A180,'[1]Sheet1'!$A$6:$AV$349,45,FALSE)</f>
        <v>5</v>
      </c>
      <c r="U180" s="58">
        <f>VLOOKUP(A180,'[1]Sheet1'!$A$6:$AV$349,46,FALSE)</f>
        <v>2.5</v>
      </c>
      <c r="V180" s="49">
        <f>VLOOKUP(A180,'[1]Sheet1'!$A$6:$AV$349,35,FALSE)</f>
        <v>0</v>
      </c>
      <c r="W180" s="49">
        <f>VLOOKUP(A180,'[1]Sheet1'!$A$6:$AV$349,36,FALSE)+VLOOKUP(A180,'[1]Sheet1'!$A$6:$AL$299,38,FALSE)</f>
        <v>0</v>
      </c>
      <c r="X180" s="49">
        <f>VLOOKUP(A180,'[1]Sheet1'!$A$6:$AH$294,33,FALSE)</f>
        <v>0</v>
      </c>
      <c r="Y180" s="49">
        <f>VLOOKUP(A180,'[1]Sheet1'!$A$6:$AH$294,34,FALSE)</f>
        <v>0</v>
      </c>
      <c r="Z180" s="49"/>
      <c r="AA180" s="49">
        <f>VLOOKUP(A180,'[1]Sheet1'!$A$6:$AV$349,43,FALSE)</f>
        <v>0</v>
      </c>
      <c r="AB180" s="49">
        <f>VLOOKUP(A180,'[1]Sheet1'!$A$6:$AV$349,44,FALSE)</f>
        <v>0</v>
      </c>
      <c r="AC180" s="35"/>
      <c r="AD180" s="49">
        <f>VLOOKUP(A180,'[2]Sheet1'!$A$6:$AF$350,31,FALSE)-AF180</f>
        <v>0</v>
      </c>
      <c r="AE180" s="49">
        <f>VLOOKUP(A180,'[2]Sheet1'!$A$6:$AF$350,32,FALSE)-AG180</f>
        <v>0</v>
      </c>
      <c r="AF180" s="49">
        <f>VLOOKUP(A180,'[2]Sheet1'!$A$6:$L$295,11,FALSE)</f>
        <v>0</v>
      </c>
      <c r="AG180" s="49">
        <f>VLOOKUP(A180,'[2]Sheet1'!$A$6:$L$295,12,FALSE)</f>
        <v>0</v>
      </c>
      <c r="AH180" s="49">
        <f>VLOOKUP(A180,'[5]Sheet1'!$A$6:$K$294,10,FALSE)</f>
        <v>0</v>
      </c>
      <c r="AI180" s="49">
        <f>VLOOKUP(A180,'[5]Sheet1'!$A$6:$K$294,11,FALSE)</f>
        <v>0</v>
      </c>
      <c r="AJ180" s="49">
        <f>VLOOKUP(A180,'[4]Sheet1'!$A$6:$I$294,8,FALSE)</f>
        <v>0</v>
      </c>
      <c r="AK180" s="49">
        <f>VLOOKUP(A180,'[4]Sheet1'!$A$6:$I$294,9,FALSE)</f>
        <v>0</v>
      </c>
      <c r="AL180" s="49"/>
      <c r="AM180" s="49"/>
      <c r="AN180" s="49">
        <f>VLOOKUP(A180,'[3]Sheet1'!$A$6:$AA$349,16,FALSE)</f>
        <v>0</v>
      </c>
      <c r="AO180" s="49">
        <f>VLOOKUP(A180,'[3]Sheet1'!$A$6:$AA$349,17,FALSE)</f>
        <v>0</v>
      </c>
      <c r="AP180" s="35"/>
      <c r="AQ180" s="69"/>
      <c r="AR180" s="17"/>
      <c r="AS180" s="18"/>
      <c r="AT180" s="2">
        <f t="shared" si="13"/>
        <v>0</v>
      </c>
    </row>
    <row r="181" spans="1:46" s="2" customFormat="1" ht="19.5" customHeight="1">
      <c r="A181" s="35">
        <v>176</v>
      </c>
      <c r="B181" s="36" t="s">
        <v>242</v>
      </c>
      <c r="C181" s="35" t="s">
        <v>221</v>
      </c>
      <c r="D181" s="35">
        <f>VLOOKUP(A181,'[2]Sheet1'!$A$6:$AG$359,33,FALSE)</f>
        <v>0</v>
      </c>
      <c r="E181" s="35">
        <f>VLOOKUP(A181,'[5]Sheet1'!$A$5:$T$358,20,FALSE)</f>
        <v>20</v>
      </c>
      <c r="F181" s="35">
        <f>VLOOKUP(A181,'[4]Sheet1'!$A$5:$AD$358,30,FALSE)</f>
        <v>30</v>
      </c>
      <c r="G181" s="35">
        <f>VLOOKUP(A181,'[3]Sheet1'!$A$6:$AB$292,28,FALSE)</f>
        <v>7</v>
      </c>
      <c r="H181" s="37">
        <f>VLOOKUP(A181,'[1]Sheet1'!$A$5:$AW$358,49,FALSE)</f>
        <v>3</v>
      </c>
      <c r="I181" s="35">
        <f t="shared" si="15"/>
        <v>60</v>
      </c>
      <c r="J181" s="35">
        <f t="shared" si="14"/>
        <v>77</v>
      </c>
      <c r="K181" s="49">
        <f>VLOOKUP(A181,'[1]Sheet1'!$A$6:$D$294,4,FALSE)</f>
        <v>2</v>
      </c>
      <c r="L181" s="49">
        <f>VLOOKUP(A181,'[1]Sheet1'!$A$6:$AV$349,39,FALSE)</f>
        <v>0</v>
      </c>
      <c r="M181" s="49" t="str">
        <f>VLOOKUP(A181,'[1]Sheet1'!$A$6:$AV$349,7,FALSE)</f>
        <v>B</v>
      </c>
      <c r="N181" s="49">
        <f>VLOOKUP(A181,'[1]Sheet1'!$A$6:$AV$349,10,FALSE)</f>
      </c>
      <c r="O181" s="49">
        <f>VLOOKUP(A181,'[1]Sheet1'!$A$6:$AV$349,12,FALSE)</f>
        <v>1</v>
      </c>
      <c r="P181" s="49">
        <f>VLOOKUP(A181,'[1]Sheet1'!$A$6:$AV$349,13,FALSE)</f>
        <v>0</v>
      </c>
      <c r="Q181" s="49">
        <f>VLOOKUP(A181,'[1]Sheet1'!$A$6:$AV$349,14,FALSE)</f>
        <v>0</v>
      </c>
      <c r="R181" s="49">
        <f>VLOOKUP(A181,'[1]Sheet1'!$A$6:$AV$349,23,FALSE)</f>
        <v>0</v>
      </c>
      <c r="S181" s="49">
        <f>VLOOKUP(A181,'[1]Sheet1'!$A$6:$AV$349,24,FALSE)</f>
        <v>0</v>
      </c>
      <c r="T181" s="58">
        <f>VLOOKUP(A181,'[1]Sheet1'!$A$6:$AV$349,45,FALSE)</f>
        <v>0</v>
      </c>
      <c r="U181" s="58">
        <f>VLOOKUP(A181,'[1]Sheet1'!$A$6:$AV$349,46,FALSE)</f>
        <v>0</v>
      </c>
      <c r="V181" s="49">
        <f>VLOOKUP(A181,'[1]Sheet1'!$A$6:$AV$349,35,FALSE)</f>
        <v>0</v>
      </c>
      <c r="W181" s="49">
        <f>VLOOKUP(A181,'[1]Sheet1'!$A$6:$AV$349,36,FALSE)+VLOOKUP(A181,'[1]Sheet1'!$A$6:$AL$299,38,FALSE)</f>
        <v>0</v>
      </c>
      <c r="X181" s="49">
        <f>VLOOKUP(A181,'[1]Sheet1'!$A$6:$AH$294,33,FALSE)</f>
        <v>0</v>
      </c>
      <c r="Y181" s="49">
        <f>VLOOKUP(A181,'[1]Sheet1'!$A$6:$AH$294,34,FALSE)</f>
        <v>0</v>
      </c>
      <c r="Z181" s="49"/>
      <c r="AA181" s="49">
        <f>VLOOKUP(A181,'[1]Sheet1'!$A$6:$AV$349,43,FALSE)</f>
        <v>0</v>
      </c>
      <c r="AB181" s="49">
        <f>VLOOKUP(A181,'[1]Sheet1'!$A$6:$AV$349,44,FALSE)</f>
        <v>0</v>
      </c>
      <c r="AC181" s="35"/>
      <c r="AD181" s="49">
        <f>VLOOKUP(A181,'[2]Sheet1'!$A$6:$AF$350,31,FALSE)-AF181</f>
        <v>16</v>
      </c>
      <c r="AE181" s="49">
        <f>VLOOKUP(A181,'[2]Sheet1'!$A$6:$AF$350,32,FALSE)-AG181</f>
        <v>68</v>
      </c>
      <c r="AF181" s="49">
        <f>VLOOKUP(A181,'[2]Sheet1'!$A$6:$L$295,11,FALSE)</f>
        <v>0</v>
      </c>
      <c r="AG181" s="49">
        <f>VLOOKUP(A181,'[2]Sheet1'!$A$6:$L$295,12,FALSE)</f>
        <v>0</v>
      </c>
      <c r="AH181" s="49">
        <f>VLOOKUP(A181,'[5]Sheet1'!$A$6:$K$294,10,FALSE)</f>
        <v>0</v>
      </c>
      <c r="AI181" s="49">
        <f>VLOOKUP(A181,'[5]Sheet1'!$A$6:$K$294,11,FALSE)</f>
        <v>0</v>
      </c>
      <c r="AJ181" s="49">
        <f>VLOOKUP(A181,'[4]Sheet1'!$A$6:$I$294,8,FALSE)</f>
        <v>0</v>
      </c>
      <c r="AK181" s="49">
        <f>VLOOKUP(A181,'[4]Sheet1'!$A$6:$I$294,9,FALSE)</f>
        <v>0</v>
      </c>
      <c r="AL181" s="49"/>
      <c r="AM181" s="49"/>
      <c r="AN181" s="49">
        <f>VLOOKUP(A181,'[3]Sheet1'!$A$6:$AA$349,16,FALSE)</f>
        <v>1</v>
      </c>
      <c r="AO181" s="49">
        <f>VLOOKUP(A181,'[3]Sheet1'!$A$6:$AA$349,17,FALSE)</f>
        <v>3</v>
      </c>
      <c r="AP181" s="35"/>
      <c r="AQ181" s="69"/>
      <c r="AR181" s="17"/>
      <c r="AS181" s="18"/>
      <c r="AT181" s="2">
        <f t="shared" si="13"/>
        <v>0</v>
      </c>
    </row>
    <row r="182" spans="1:46" s="2" customFormat="1" ht="19.5" customHeight="1">
      <c r="A182" s="35">
        <v>177</v>
      </c>
      <c r="B182" s="36" t="s">
        <v>243</v>
      </c>
      <c r="C182" s="35" t="s">
        <v>221</v>
      </c>
      <c r="D182" s="35">
        <f>VLOOKUP(A182,'[2]Sheet1'!$A$6:$AG$359,33,FALSE)</f>
        <v>30</v>
      </c>
      <c r="E182" s="35">
        <f>VLOOKUP(A182,'[5]Sheet1'!$A$5:$T$358,20,FALSE)</f>
        <v>20</v>
      </c>
      <c r="F182" s="35">
        <f>VLOOKUP(A182,'[4]Sheet1'!$A$5:$AD$358,30,FALSE)</f>
        <v>30</v>
      </c>
      <c r="G182" s="35">
        <f>VLOOKUP(A182,'[3]Sheet1'!$A$6:$AB$292,28,FALSE)</f>
        <v>10</v>
      </c>
      <c r="H182" s="37">
        <f>VLOOKUP(A182,'[1]Sheet1'!$A$5:$AW$358,49,FALSE)</f>
        <v>4</v>
      </c>
      <c r="I182" s="35">
        <f t="shared" si="15"/>
        <v>94</v>
      </c>
      <c r="J182" s="35">
        <f t="shared" si="14"/>
        <v>4</v>
      </c>
      <c r="K182" s="49">
        <f>VLOOKUP(A182,'[1]Sheet1'!$A$6:$D$294,4,FALSE)</f>
        <v>2</v>
      </c>
      <c r="L182" s="49">
        <f>VLOOKUP(A182,'[1]Sheet1'!$A$6:$AV$349,39,FALSE)</f>
        <v>0</v>
      </c>
      <c r="M182" s="49" t="str">
        <f>VLOOKUP(A182,'[1]Sheet1'!$A$6:$AV$349,7,FALSE)</f>
        <v>A</v>
      </c>
      <c r="N182" s="49">
        <f>VLOOKUP(A182,'[1]Sheet1'!$A$6:$AV$349,10,FALSE)</f>
      </c>
      <c r="O182" s="49">
        <f>VLOOKUP(A182,'[1]Sheet1'!$A$6:$AV$349,12,FALSE)</f>
        <v>2</v>
      </c>
      <c r="P182" s="49">
        <f>VLOOKUP(A182,'[1]Sheet1'!$A$6:$AV$349,13,FALSE)</f>
        <v>0</v>
      </c>
      <c r="Q182" s="49">
        <f>VLOOKUP(A182,'[1]Sheet1'!$A$6:$AV$349,14,FALSE)</f>
        <v>0</v>
      </c>
      <c r="R182" s="49">
        <f>VLOOKUP(A182,'[1]Sheet1'!$A$6:$AV$349,23,FALSE)</f>
        <v>0</v>
      </c>
      <c r="S182" s="49">
        <f>VLOOKUP(A182,'[1]Sheet1'!$A$6:$AV$349,24,FALSE)</f>
        <v>0</v>
      </c>
      <c r="T182" s="58">
        <f>VLOOKUP(A182,'[1]Sheet1'!$A$6:$AV$349,45,FALSE)</f>
        <v>0</v>
      </c>
      <c r="U182" s="58">
        <f>VLOOKUP(A182,'[1]Sheet1'!$A$6:$AV$349,46,FALSE)</f>
        <v>0</v>
      </c>
      <c r="V182" s="49">
        <f>VLOOKUP(A182,'[1]Sheet1'!$A$6:$AV$349,35,FALSE)</f>
        <v>0</v>
      </c>
      <c r="W182" s="49">
        <f>VLOOKUP(A182,'[1]Sheet1'!$A$6:$AV$349,36,FALSE)+VLOOKUP(A182,'[1]Sheet1'!$A$6:$AL$299,38,FALSE)</f>
        <v>0</v>
      </c>
      <c r="X182" s="49">
        <f>VLOOKUP(A182,'[1]Sheet1'!$A$6:$AH$294,33,FALSE)</f>
        <v>0</v>
      </c>
      <c r="Y182" s="49">
        <f>VLOOKUP(A182,'[1]Sheet1'!$A$6:$AH$294,34,FALSE)</f>
        <v>0</v>
      </c>
      <c r="Z182" s="49"/>
      <c r="AA182" s="49">
        <f>VLOOKUP(A182,'[1]Sheet1'!$A$6:$AV$349,43,FALSE)</f>
        <v>0</v>
      </c>
      <c r="AB182" s="49">
        <f>VLOOKUP(A182,'[1]Sheet1'!$A$6:$AV$349,44,FALSE)</f>
        <v>0</v>
      </c>
      <c r="AC182" s="35"/>
      <c r="AD182" s="49">
        <f>VLOOKUP(A182,'[2]Sheet1'!$A$6:$AF$350,31,FALSE)-AF182</f>
        <v>0</v>
      </c>
      <c r="AE182" s="49">
        <f>VLOOKUP(A182,'[2]Sheet1'!$A$6:$AF$350,32,FALSE)-AG182</f>
        <v>0</v>
      </c>
      <c r="AF182" s="49">
        <f>VLOOKUP(A182,'[2]Sheet1'!$A$6:$L$295,11,FALSE)</f>
        <v>0</v>
      </c>
      <c r="AG182" s="49">
        <f>VLOOKUP(A182,'[2]Sheet1'!$A$6:$L$295,12,FALSE)</f>
        <v>0</v>
      </c>
      <c r="AH182" s="49">
        <f>VLOOKUP(A182,'[5]Sheet1'!$A$6:$K$294,10,FALSE)</f>
        <v>0</v>
      </c>
      <c r="AI182" s="49">
        <f>VLOOKUP(A182,'[5]Sheet1'!$A$6:$K$294,11,FALSE)</f>
        <v>0</v>
      </c>
      <c r="AJ182" s="49">
        <f>VLOOKUP(A182,'[4]Sheet1'!$A$6:$I$294,8,FALSE)</f>
        <v>0</v>
      </c>
      <c r="AK182" s="49">
        <f>VLOOKUP(A182,'[4]Sheet1'!$A$6:$I$294,9,FALSE)</f>
        <v>0</v>
      </c>
      <c r="AL182" s="49"/>
      <c r="AM182" s="49"/>
      <c r="AN182" s="49">
        <f>VLOOKUP(A182,'[3]Sheet1'!$A$6:$AA$349,16,FALSE)</f>
        <v>0</v>
      </c>
      <c r="AO182" s="49">
        <f>VLOOKUP(A182,'[3]Sheet1'!$A$6:$AA$349,17,FALSE)</f>
        <v>0</v>
      </c>
      <c r="AP182" s="35"/>
      <c r="AQ182" s="71" t="s">
        <v>225</v>
      </c>
      <c r="AR182" s="17"/>
      <c r="AS182" s="18"/>
      <c r="AT182" s="2">
        <f t="shared" si="13"/>
        <v>0</v>
      </c>
    </row>
    <row r="183" spans="1:46" s="2" customFormat="1" ht="19.5" customHeight="1">
      <c r="A183" s="35">
        <v>178</v>
      </c>
      <c r="B183" s="36" t="s">
        <v>244</v>
      </c>
      <c r="C183" s="35" t="s">
        <v>221</v>
      </c>
      <c r="D183" s="35">
        <f>VLOOKUP(A183,'[2]Sheet1'!$A$6:$AG$359,33,FALSE)</f>
        <v>0</v>
      </c>
      <c r="E183" s="35">
        <f>VLOOKUP(A183,'[5]Sheet1'!$A$5:$T$358,20,FALSE)</f>
        <v>20</v>
      </c>
      <c r="F183" s="35">
        <f>VLOOKUP(A183,'[4]Sheet1'!$A$5:$AD$358,30,FALSE)</f>
        <v>30</v>
      </c>
      <c r="G183" s="35">
        <f>VLOOKUP(A183,'[3]Sheet1'!$A$6:$AB$292,28,FALSE)</f>
        <v>10</v>
      </c>
      <c r="H183" s="37">
        <f>VLOOKUP(A183,'[1]Sheet1'!$A$5:$AW$358,49,FALSE)</f>
        <v>2.5</v>
      </c>
      <c r="I183" s="35">
        <f t="shared" si="15"/>
        <v>62.5</v>
      </c>
      <c r="J183" s="35">
        <f t="shared" si="14"/>
        <v>70</v>
      </c>
      <c r="K183" s="49">
        <f>VLOOKUP(A183,'[1]Sheet1'!$A$6:$D$294,4,FALSE)</f>
        <v>0</v>
      </c>
      <c r="L183" s="49">
        <f>VLOOKUP(A183,'[1]Sheet1'!$A$6:$AV$349,39,FALSE)</f>
        <v>0</v>
      </c>
      <c r="M183" s="49">
        <f>VLOOKUP(A183,'[1]Sheet1'!$A$6:$AV$349,7,FALSE)</f>
      </c>
      <c r="N183" s="49" t="str">
        <f>VLOOKUP(A183,'[1]Sheet1'!$A$6:$AV$349,10,FALSE)</f>
        <v>A</v>
      </c>
      <c r="O183" s="49">
        <f>VLOOKUP(A183,'[1]Sheet1'!$A$6:$AV$349,12,FALSE)</f>
        <v>2.5</v>
      </c>
      <c r="P183" s="49">
        <f>VLOOKUP(A183,'[1]Sheet1'!$A$6:$AV$349,13,FALSE)</f>
        <v>0</v>
      </c>
      <c r="Q183" s="49">
        <f>VLOOKUP(A183,'[1]Sheet1'!$A$6:$AV$349,14,FALSE)</f>
        <v>0</v>
      </c>
      <c r="R183" s="49">
        <f>VLOOKUP(A183,'[1]Sheet1'!$A$6:$AV$349,23,FALSE)</f>
        <v>0</v>
      </c>
      <c r="S183" s="49">
        <f>VLOOKUP(A183,'[1]Sheet1'!$A$6:$AV$349,24,FALSE)</f>
        <v>0</v>
      </c>
      <c r="T183" s="58">
        <f>VLOOKUP(A183,'[1]Sheet1'!$A$6:$AV$349,45,FALSE)</f>
        <v>0</v>
      </c>
      <c r="U183" s="58">
        <f>VLOOKUP(A183,'[1]Sheet1'!$A$6:$AV$349,46,FALSE)</f>
        <v>0</v>
      </c>
      <c r="V183" s="49">
        <f>VLOOKUP(A183,'[1]Sheet1'!$A$6:$AV$349,35,FALSE)</f>
        <v>0</v>
      </c>
      <c r="W183" s="49">
        <f>VLOOKUP(A183,'[1]Sheet1'!$A$6:$AV$349,36,FALSE)+VLOOKUP(A183,'[1]Sheet1'!$A$6:$AL$299,38,FALSE)</f>
        <v>0</v>
      </c>
      <c r="X183" s="49">
        <f>VLOOKUP(A183,'[1]Sheet1'!$A$6:$AH$294,33,FALSE)</f>
        <v>0</v>
      </c>
      <c r="Y183" s="49">
        <f>VLOOKUP(A183,'[1]Sheet1'!$A$6:$AH$294,34,FALSE)</f>
        <v>0</v>
      </c>
      <c r="Z183" s="49"/>
      <c r="AA183" s="49">
        <f>VLOOKUP(A183,'[1]Sheet1'!$A$6:$AV$349,43,FALSE)</f>
        <v>0</v>
      </c>
      <c r="AB183" s="49">
        <f>VLOOKUP(A183,'[1]Sheet1'!$A$6:$AV$349,44,FALSE)</f>
        <v>0</v>
      </c>
      <c r="AC183" s="35"/>
      <c r="AD183" s="49">
        <f>VLOOKUP(A183,'[2]Sheet1'!$A$6:$AF$350,31,FALSE)-AF183</f>
        <v>9</v>
      </c>
      <c r="AE183" s="49">
        <f>VLOOKUP(A183,'[2]Sheet1'!$A$6:$AF$350,32,FALSE)-AG183</f>
        <v>31</v>
      </c>
      <c r="AF183" s="49">
        <f>VLOOKUP(A183,'[2]Sheet1'!$A$6:$L$295,11,FALSE)</f>
        <v>0</v>
      </c>
      <c r="AG183" s="49">
        <f>VLOOKUP(A183,'[2]Sheet1'!$A$6:$L$295,12,FALSE)</f>
        <v>0</v>
      </c>
      <c r="AH183" s="49">
        <f>VLOOKUP(A183,'[5]Sheet1'!$A$6:$K$294,10,FALSE)</f>
        <v>0</v>
      </c>
      <c r="AI183" s="49">
        <f>VLOOKUP(A183,'[5]Sheet1'!$A$6:$K$294,11,FALSE)</f>
        <v>0</v>
      </c>
      <c r="AJ183" s="49">
        <f>VLOOKUP(A183,'[4]Sheet1'!$A$6:$I$294,8,FALSE)</f>
        <v>0</v>
      </c>
      <c r="AK183" s="49">
        <f>VLOOKUP(A183,'[4]Sheet1'!$A$6:$I$294,9,FALSE)</f>
        <v>0</v>
      </c>
      <c r="AL183" s="49"/>
      <c r="AM183" s="49"/>
      <c r="AN183" s="49">
        <f>VLOOKUP(A183,'[3]Sheet1'!$A$6:$AA$349,16,FALSE)</f>
        <v>0</v>
      </c>
      <c r="AO183" s="49">
        <f>VLOOKUP(A183,'[3]Sheet1'!$A$6:$AA$349,17,FALSE)</f>
        <v>0</v>
      </c>
      <c r="AP183" s="35"/>
      <c r="AQ183" s="69"/>
      <c r="AR183" s="17"/>
      <c r="AS183" s="18"/>
      <c r="AT183" s="2">
        <f t="shared" si="13"/>
        <v>0</v>
      </c>
    </row>
    <row r="184" spans="1:46" s="2" customFormat="1" ht="19.5" customHeight="1">
      <c r="A184" s="35">
        <v>179</v>
      </c>
      <c r="B184" s="36" t="s">
        <v>245</v>
      </c>
      <c r="C184" s="35" t="s">
        <v>221</v>
      </c>
      <c r="D184" s="35">
        <f>VLOOKUP(A184,'[2]Sheet1'!$A$6:$AG$359,33,FALSE)</f>
        <v>0</v>
      </c>
      <c r="E184" s="35">
        <f>VLOOKUP(A184,'[5]Sheet1'!$A$5:$T$358,20,FALSE)</f>
        <v>20</v>
      </c>
      <c r="F184" s="35">
        <f>VLOOKUP(A184,'[4]Sheet1'!$A$5:$AD$358,30,FALSE)</f>
        <v>30</v>
      </c>
      <c r="G184" s="35">
        <f>VLOOKUP(A184,'[3]Sheet1'!$A$6:$AB$292,28,FALSE)</f>
        <v>10</v>
      </c>
      <c r="H184" s="37">
        <f>VLOOKUP(A184,'[1]Sheet1'!$A$5:$AW$358,49,FALSE)</f>
        <v>0</v>
      </c>
      <c r="I184" s="35">
        <f t="shared" si="15"/>
        <v>60</v>
      </c>
      <c r="J184" s="35">
        <f t="shared" si="14"/>
        <v>77</v>
      </c>
      <c r="K184" s="49">
        <f>VLOOKUP(A184,'[1]Sheet1'!$A$6:$D$294,4,FALSE)</f>
        <v>0</v>
      </c>
      <c r="L184" s="49">
        <f>VLOOKUP(A184,'[1]Sheet1'!$A$6:$AV$349,39,FALSE)</f>
        <v>0</v>
      </c>
      <c r="M184" s="49">
        <f>VLOOKUP(A184,'[1]Sheet1'!$A$6:$AV$349,7,FALSE)</f>
      </c>
      <c r="N184" s="49">
        <f>VLOOKUP(A184,'[1]Sheet1'!$A$6:$AV$349,10,FALSE)</f>
      </c>
      <c r="O184" s="49">
        <f>VLOOKUP(A184,'[1]Sheet1'!$A$6:$AV$349,12,FALSE)</f>
      </c>
      <c r="P184" s="49">
        <f>VLOOKUP(A184,'[1]Sheet1'!$A$6:$AV$349,13,FALSE)</f>
        <v>0</v>
      </c>
      <c r="Q184" s="49">
        <f>VLOOKUP(A184,'[1]Sheet1'!$A$6:$AV$349,14,FALSE)</f>
        <v>0</v>
      </c>
      <c r="R184" s="49">
        <f>VLOOKUP(A184,'[1]Sheet1'!$A$6:$AV$349,23,FALSE)</f>
        <v>0</v>
      </c>
      <c r="S184" s="49">
        <f>VLOOKUP(A184,'[1]Sheet1'!$A$6:$AV$349,24,FALSE)</f>
        <v>0</v>
      </c>
      <c r="T184" s="58">
        <f>VLOOKUP(A184,'[1]Sheet1'!$A$6:$AV$349,45,FALSE)</f>
        <v>0</v>
      </c>
      <c r="U184" s="58">
        <f>VLOOKUP(A184,'[1]Sheet1'!$A$6:$AV$349,46,FALSE)</f>
        <v>0</v>
      </c>
      <c r="V184" s="49">
        <f>VLOOKUP(A184,'[1]Sheet1'!$A$6:$AV$349,35,FALSE)</f>
        <v>0</v>
      </c>
      <c r="W184" s="49">
        <f>VLOOKUP(A184,'[1]Sheet1'!$A$6:$AV$349,36,FALSE)+VLOOKUP(A184,'[1]Sheet1'!$A$6:$AL$299,38,FALSE)</f>
        <v>0</v>
      </c>
      <c r="X184" s="49">
        <f>VLOOKUP(A184,'[1]Sheet1'!$A$6:$AH$294,33,FALSE)</f>
        <v>0</v>
      </c>
      <c r="Y184" s="49">
        <f>VLOOKUP(A184,'[1]Sheet1'!$A$6:$AH$294,34,FALSE)</f>
        <v>0</v>
      </c>
      <c r="Z184" s="49"/>
      <c r="AA184" s="49">
        <f>VLOOKUP(A184,'[1]Sheet1'!$A$6:$AV$349,43,FALSE)</f>
        <v>0</v>
      </c>
      <c r="AB184" s="49">
        <f>VLOOKUP(A184,'[1]Sheet1'!$A$6:$AV$349,44,FALSE)</f>
        <v>0</v>
      </c>
      <c r="AC184" s="35"/>
      <c r="AD184" s="49">
        <f>VLOOKUP(A184,'[2]Sheet1'!$A$6:$AF$350,31,FALSE)-AF184</f>
        <v>18</v>
      </c>
      <c r="AE184" s="49">
        <f>VLOOKUP(A184,'[2]Sheet1'!$A$6:$AF$350,32,FALSE)-AG184</f>
        <v>59</v>
      </c>
      <c r="AF184" s="49">
        <f>VLOOKUP(A184,'[2]Sheet1'!$A$6:$L$295,11,FALSE)</f>
        <v>0</v>
      </c>
      <c r="AG184" s="49">
        <f>VLOOKUP(A184,'[2]Sheet1'!$A$6:$L$295,12,FALSE)</f>
        <v>0</v>
      </c>
      <c r="AH184" s="49">
        <f>VLOOKUP(A184,'[5]Sheet1'!$A$6:$K$294,10,FALSE)</f>
        <v>0</v>
      </c>
      <c r="AI184" s="49">
        <f>VLOOKUP(A184,'[5]Sheet1'!$A$6:$K$294,11,FALSE)</f>
        <v>0</v>
      </c>
      <c r="AJ184" s="49">
        <f>VLOOKUP(A184,'[4]Sheet1'!$A$6:$I$294,8,FALSE)</f>
        <v>0</v>
      </c>
      <c r="AK184" s="49">
        <f>VLOOKUP(A184,'[4]Sheet1'!$A$6:$I$294,9,FALSE)</f>
        <v>0</v>
      </c>
      <c r="AL184" s="49"/>
      <c r="AM184" s="49"/>
      <c r="AN184" s="49">
        <f>VLOOKUP(A184,'[3]Sheet1'!$A$6:$AA$349,16,FALSE)</f>
        <v>0</v>
      </c>
      <c r="AO184" s="49">
        <f>VLOOKUP(A184,'[3]Sheet1'!$A$6:$AA$349,17,FALSE)</f>
        <v>0</v>
      </c>
      <c r="AP184" s="35"/>
      <c r="AQ184" s="69"/>
      <c r="AR184" s="17"/>
      <c r="AS184" s="18"/>
      <c r="AT184" s="2">
        <f t="shared" si="13"/>
        <v>0</v>
      </c>
    </row>
    <row r="185" spans="1:46" s="2" customFormat="1" ht="19.5" customHeight="1">
      <c r="A185" s="35">
        <v>180</v>
      </c>
      <c r="B185" s="36" t="s">
        <v>246</v>
      </c>
      <c r="C185" s="35" t="s">
        <v>221</v>
      </c>
      <c r="D185" s="35">
        <f>VLOOKUP(A185,'[2]Sheet1'!$A$6:$AG$359,33,FALSE)</f>
        <v>0</v>
      </c>
      <c r="E185" s="35">
        <f>VLOOKUP(A185,'[5]Sheet1'!$A$5:$T$358,20,FALSE)</f>
        <v>20</v>
      </c>
      <c r="F185" s="35">
        <f>VLOOKUP(A185,'[4]Sheet1'!$A$5:$AD$358,30,FALSE)</f>
        <v>30</v>
      </c>
      <c r="G185" s="35">
        <f>VLOOKUP(A185,'[3]Sheet1'!$A$6:$AB$292,28,FALSE)</f>
        <v>10</v>
      </c>
      <c r="H185" s="37">
        <f>VLOOKUP(A185,'[1]Sheet1'!$A$5:$AW$358,49,FALSE)</f>
        <v>4.7</v>
      </c>
      <c r="I185" s="35">
        <f t="shared" si="15"/>
        <v>64.7</v>
      </c>
      <c r="J185" s="35">
        <f t="shared" si="14"/>
        <v>63</v>
      </c>
      <c r="K185" s="49">
        <f>VLOOKUP(A185,'[1]Sheet1'!$A$6:$D$294,4,FALSE)</f>
        <v>2</v>
      </c>
      <c r="L185" s="49">
        <f>VLOOKUP(A185,'[1]Sheet1'!$A$6:$AV$349,39,FALSE)</f>
        <v>0</v>
      </c>
      <c r="M185" s="49" t="str">
        <f>VLOOKUP(A185,'[1]Sheet1'!$A$6:$AV$349,7,FALSE)</f>
        <v>A</v>
      </c>
      <c r="N185" s="49">
        <f>VLOOKUP(A185,'[1]Sheet1'!$A$6:$AV$349,10,FALSE)</f>
      </c>
      <c r="O185" s="49">
        <f>VLOOKUP(A185,'[1]Sheet1'!$A$6:$AV$349,12,FALSE)</f>
        <v>2</v>
      </c>
      <c r="P185" s="49">
        <f>VLOOKUP(A185,'[1]Sheet1'!$A$6:$AV$349,13,FALSE)</f>
        <v>0</v>
      </c>
      <c r="Q185" s="49">
        <f>VLOOKUP(A185,'[1]Sheet1'!$A$6:$AV$349,14,FALSE)</f>
        <v>0</v>
      </c>
      <c r="R185" s="49">
        <f>VLOOKUP(A185,'[1]Sheet1'!$A$6:$AV$349,23,FALSE)</f>
        <v>4</v>
      </c>
      <c r="S185" s="49">
        <f>VLOOKUP(A185,'[1]Sheet1'!$A$6:$AV$349,24,FALSE)</f>
        <v>0.7</v>
      </c>
      <c r="T185" s="58">
        <f>VLOOKUP(A185,'[1]Sheet1'!$A$6:$AV$349,45,FALSE)</f>
        <v>0</v>
      </c>
      <c r="U185" s="58">
        <f>VLOOKUP(A185,'[1]Sheet1'!$A$6:$AV$349,46,FALSE)</f>
        <v>0</v>
      </c>
      <c r="V185" s="49">
        <f>VLOOKUP(A185,'[1]Sheet1'!$A$6:$AV$349,35,FALSE)</f>
        <v>0</v>
      </c>
      <c r="W185" s="49">
        <f>VLOOKUP(A185,'[1]Sheet1'!$A$6:$AV$349,36,FALSE)+VLOOKUP(A185,'[1]Sheet1'!$A$6:$AL$299,38,FALSE)</f>
        <v>0</v>
      </c>
      <c r="X185" s="49">
        <f>VLOOKUP(A185,'[1]Sheet1'!$A$6:$AH$294,33,FALSE)</f>
        <v>0</v>
      </c>
      <c r="Y185" s="49">
        <f>VLOOKUP(A185,'[1]Sheet1'!$A$6:$AH$294,34,FALSE)</f>
        <v>0</v>
      </c>
      <c r="Z185" s="49"/>
      <c r="AA185" s="49">
        <f>VLOOKUP(A185,'[1]Sheet1'!$A$6:$AV$349,43,FALSE)</f>
        <v>0</v>
      </c>
      <c r="AB185" s="49">
        <f>VLOOKUP(A185,'[1]Sheet1'!$A$6:$AV$349,44,FALSE)</f>
        <v>0</v>
      </c>
      <c r="AC185" s="35"/>
      <c r="AD185" s="49">
        <f>VLOOKUP(A185,'[2]Sheet1'!$A$6:$AF$350,31,FALSE)-AF185</f>
        <v>22</v>
      </c>
      <c r="AE185" s="49">
        <f>VLOOKUP(A185,'[2]Sheet1'!$A$6:$AF$350,32,FALSE)-AG185</f>
        <v>82</v>
      </c>
      <c r="AF185" s="49">
        <f>VLOOKUP(A185,'[2]Sheet1'!$A$6:$L$295,11,FALSE)</f>
        <v>0</v>
      </c>
      <c r="AG185" s="49">
        <f>VLOOKUP(A185,'[2]Sheet1'!$A$6:$L$295,12,FALSE)</f>
        <v>0</v>
      </c>
      <c r="AH185" s="49">
        <f>VLOOKUP(A185,'[5]Sheet1'!$A$6:$K$294,10,FALSE)</f>
        <v>0</v>
      </c>
      <c r="AI185" s="49">
        <f>VLOOKUP(A185,'[5]Sheet1'!$A$6:$K$294,11,FALSE)</f>
        <v>0</v>
      </c>
      <c r="AJ185" s="49">
        <f>VLOOKUP(A185,'[4]Sheet1'!$A$6:$I$294,8,FALSE)</f>
        <v>0</v>
      </c>
      <c r="AK185" s="49">
        <f>VLOOKUP(A185,'[4]Sheet1'!$A$6:$I$294,9,FALSE)</f>
        <v>0</v>
      </c>
      <c r="AL185" s="49"/>
      <c r="AM185" s="49"/>
      <c r="AN185" s="49">
        <f>VLOOKUP(A185,'[3]Sheet1'!$A$6:$AA$349,16,FALSE)</f>
        <v>0</v>
      </c>
      <c r="AO185" s="49">
        <f>VLOOKUP(A185,'[3]Sheet1'!$A$6:$AA$349,17,FALSE)</f>
        <v>0</v>
      </c>
      <c r="AP185" s="35"/>
      <c r="AQ185" s="69"/>
      <c r="AR185" s="17"/>
      <c r="AS185" s="18"/>
      <c r="AT185" s="2">
        <f t="shared" si="13"/>
        <v>0</v>
      </c>
    </row>
    <row r="186" spans="1:46" s="2" customFormat="1" ht="19.5" customHeight="1">
      <c r="A186" s="35">
        <v>181</v>
      </c>
      <c r="B186" s="36" t="s">
        <v>247</v>
      </c>
      <c r="C186" s="35" t="s">
        <v>221</v>
      </c>
      <c r="D186" s="35">
        <f>VLOOKUP(A186,'[2]Sheet1'!$A$6:$AG$359,33,FALSE)</f>
        <v>0</v>
      </c>
      <c r="E186" s="35">
        <f>VLOOKUP(A186,'[5]Sheet1'!$A$5:$T$358,20,FALSE)</f>
        <v>20</v>
      </c>
      <c r="F186" s="35">
        <f>VLOOKUP(A186,'[4]Sheet1'!$A$5:$AD$358,30,FALSE)</f>
        <v>30</v>
      </c>
      <c r="G186" s="35">
        <f>VLOOKUP(A186,'[3]Sheet1'!$A$6:$AB$292,28,FALSE)</f>
        <v>10</v>
      </c>
      <c r="H186" s="37">
        <f>VLOOKUP(A186,'[1]Sheet1'!$A$5:$AW$358,49,FALSE)</f>
        <v>5.6</v>
      </c>
      <c r="I186" s="35">
        <f aca="true" t="shared" si="16" ref="I186:I198">SUM(D186:H186)</f>
        <v>65.6</v>
      </c>
      <c r="J186" s="35">
        <f t="shared" si="14"/>
        <v>60</v>
      </c>
      <c r="K186" s="49">
        <f>VLOOKUP(A186,'[1]Sheet1'!$A$6:$D$294,4,FALSE)</f>
        <v>2</v>
      </c>
      <c r="L186" s="49">
        <f>VLOOKUP(A186,'[1]Sheet1'!$A$6:$AV$349,39,FALSE)</f>
        <v>0</v>
      </c>
      <c r="M186" s="49" t="str">
        <f>VLOOKUP(A186,'[1]Sheet1'!$A$6:$AV$349,7,FALSE)</f>
        <v>A</v>
      </c>
      <c r="N186" s="49" t="str">
        <f>VLOOKUP(A186,'[1]Sheet1'!$A$6:$AV$349,10,FALSE)</f>
        <v>B</v>
      </c>
      <c r="O186" s="49">
        <f>VLOOKUP(A186,'[1]Sheet1'!$A$6:$AV$349,12,FALSE)</f>
        <v>3.5</v>
      </c>
      <c r="P186" s="49">
        <f>VLOOKUP(A186,'[1]Sheet1'!$A$6:$AV$349,13,FALSE)</f>
        <v>0</v>
      </c>
      <c r="Q186" s="49">
        <f>VLOOKUP(A186,'[1]Sheet1'!$A$6:$AV$349,14,FALSE)</f>
        <v>0</v>
      </c>
      <c r="R186" s="49">
        <f>VLOOKUP(A186,'[1]Sheet1'!$A$6:$AV$349,23,FALSE)</f>
        <v>1</v>
      </c>
      <c r="S186" s="49">
        <f>VLOOKUP(A186,'[1]Sheet1'!$A$6:$AV$349,24,FALSE)</f>
        <v>0.1</v>
      </c>
      <c r="T186" s="58">
        <f>VLOOKUP(A186,'[1]Sheet1'!$A$6:$AV$349,45,FALSE)</f>
        <v>0</v>
      </c>
      <c r="U186" s="58">
        <f>VLOOKUP(A186,'[1]Sheet1'!$A$6:$AV$349,46,FALSE)</f>
        <v>0</v>
      </c>
      <c r="V186" s="49">
        <f>VLOOKUP(A186,'[1]Sheet1'!$A$6:$AV$349,35,FALSE)</f>
        <v>0</v>
      </c>
      <c r="W186" s="49">
        <f>VLOOKUP(A186,'[1]Sheet1'!$A$6:$AV$349,36,FALSE)+VLOOKUP(A186,'[1]Sheet1'!$A$6:$AL$299,38,FALSE)</f>
        <v>0</v>
      </c>
      <c r="X186" s="49">
        <f>VLOOKUP(A186,'[1]Sheet1'!$A$6:$AH$294,33,FALSE)</f>
        <v>0</v>
      </c>
      <c r="Y186" s="49">
        <f>VLOOKUP(A186,'[1]Sheet1'!$A$6:$AH$294,34,FALSE)</f>
        <v>0</v>
      </c>
      <c r="Z186" s="49"/>
      <c r="AA186" s="49">
        <f>VLOOKUP(A186,'[1]Sheet1'!$A$6:$AV$349,43,FALSE)</f>
        <v>0</v>
      </c>
      <c r="AB186" s="49">
        <f>VLOOKUP(A186,'[1]Sheet1'!$A$6:$AV$349,44,FALSE)</f>
        <v>0</v>
      </c>
      <c r="AC186" s="35"/>
      <c r="AD186" s="49">
        <f>VLOOKUP(A186,'[2]Sheet1'!$A$6:$AF$350,31,FALSE)-AF186</f>
        <v>12</v>
      </c>
      <c r="AE186" s="49">
        <f>VLOOKUP(A186,'[2]Sheet1'!$A$6:$AF$350,32,FALSE)-AG186</f>
        <v>45.5</v>
      </c>
      <c r="AF186" s="49">
        <f>VLOOKUP(A186,'[2]Sheet1'!$A$6:$L$295,11,FALSE)</f>
        <v>0</v>
      </c>
      <c r="AG186" s="49">
        <f>VLOOKUP(A186,'[2]Sheet1'!$A$6:$L$295,12,FALSE)</f>
        <v>0</v>
      </c>
      <c r="AH186" s="49">
        <f>VLOOKUP(A186,'[5]Sheet1'!$A$6:$K$294,10,FALSE)</f>
        <v>0</v>
      </c>
      <c r="AI186" s="49">
        <f>VLOOKUP(A186,'[5]Sheet1'!$A$6:$K$294,11,FALSE)</f>
        <v>0</v>
      </c>
      <c r="AJ186" s="49">
        <f>VLOOKUP(A186,'[4]Sheet1'!$A$6:$I$294,8,FALSE)</f>
        <v>0</v>
      </c>
      <c r="AK186" s="49">
        <f>VLOOKUP(A186,'[4]Sheet1'!$A$6:$I$294,9,FALSE)</f>
        <v>0</v>
      </c>
      <c r="AL186" s="49"/>
      <c r="AM186" s="49"/>
      <c r="AN186" s="49">
        <f>VLOOKUP(A186,'[3]Sheet1'!$A$6:$AA$349,16,FALSE)</f>
        <v>0</v>
      </c>
      <c r="AO186" s="49">
        <f>VLOOKUP(A186,'[3]Sheet1'!$A$6:$AA$349,17,FALSE)</f>
        <v>0</v>
      </c>
      <c r="AP186" s="35"/>
      <c r="AQ186" s="69"/>
      <c r="AR186" s="17"/>
      <c r="AS186" s="18"/>
      <c r="AT186" s="2">
        <f t="shared" si="13"/>
        <v>0</v>
      </c>
    </row>
    <row r="187" spans="1:46" s="2" customFormat="1" ht="19.5" customHeight="1">
      <c r="A187" s="35">
        <v>182</v>
      </c>
      <c r="B187" s="36" t="s">
        <v>248</v>
      </c>
      <c r="C187" s="35" t="s">
        <v>221</v>
      </c>
      <c r="D187" s="35">
        <f>VLOOKUP(A187,'[2]Sheet1'!$A$6:$AG$359,33,FALSE)</f>
        <v>27</v>
      </c>
      <c r="E187" s="35">
        <f>VLOOKUP(A187,'[5]Sheet1'!$A$5:$T$358,20,FALSE)</f>
        <v>20</v>
      </c>
      <c r="F187" s="35">
        <f>VLOOKUP(A187,'[4]Sheet1'!$A$5:$AD$358,30,FALSE)</f>
        <v>30</v>
      </c>
      <c r="G187" s="35">
        <f>VLOOKUP(A187,'[3]Sheet1'!$A$6:$AB$292,28,FALSE)</f>
        <v>7</v>
      </c>
      <c r="H187" s="37">
        <f>VLOOKUP(A187,'[1]Sheet1'!$A$5:$AW$358,49,FALSE)</f>
        <v>3</v>
      </c>
      <c r="I187" s="35">
        <f t="shared" si="16"/>
        <v>87</v>
      </c>
      <c r="J187" s="35">
        <f t="shared" si="14"/>
        <v>22</v>
      </c>
      <c r="K187" s="49">
        <f>VLOOKUP(A187,'[1]Sheet1'!$A$6:$D$294,4,FALSE)</f>
        <v>2</v>
      </c>
      <c r="L187" s="49">
        <f>VLOOKUP(A187,'[1]Sheet1'!$A$6:$AV$349,39,FALSE)</f>
        <v>0</v>
      </c>
      <c r="M187" s="49" t="str">
        <f>VLOOKUP(A187,'[1]Sheet1'!$A$6:$AV$349,7,FALSE)</f>
        <v>B</v>
      </c>
      <c r="N187" s="49">
        <f>VLOOKUP(A187,'[1]Sheet1'!$A$6:$AV$349,10,FALSE)</f>
      </c>
      <c r="O187" s="49">
        <f>VLOOKUP(A187,'[1]Sheet1'!$A$6:$AV$349,12,FALSE)</f>
        <v>1</v>
      </c>
      <c r="P187" s="49">
        <f>VLOOKUP(A187,'[1]Sheet1'!$A$6:$AV$349,13,FALSE)</f>
        <v>0</v>
      </c>
      <c r="Q187" s="49">
        <f>VLOOKUP(A187,'[1]Sheet1'!$A$6:$AV$349,14,FALSE)</f>
        <v>0</v>
      </c>
      <c r="R187" s="49">
        <f>VLOOKUP(A187,'[1]Sheet1'!$A$6:$AV$349,23,FALSE)</f>
        <v>0</v>
      </c>
      <c r="S187" s="49">
        <f>VLOOKUP(A187,'[1]Sheet1'!$A$6:$AV$349,24,FALSE)</f>
        <v>0</v>
      </c>
      <c r="T187" s="58">
        <f>VLOOKUP(A187,'[1]Sheet1'!$A$6:$AV$349,45,FALSE)</f>
        <v>0</v>
      </c>
      <c r="U187" s="58">
        <f>VLOOKUP(A187,'[1]Sheet1'!$A$6:$AV$349,46,FALSE)</f>
        <v>0</v>
      </c>
      <c r="V187" s="49">
        <f>VLOOKUP(A187,'[1]Sheet1'!$A$6:$AV$349,35,FALSE)</f>
        <v>0</v>
      </c>
      <c r="W187" s="49">
        <f>VLOOKUP(A187,'[1]Sheet1'!$A$6:$AV$349,36,FALSE)+VLOOKUP(A187,'[1]Sheet1'!$A$6:$AL$299,38,FALSE)</f>
        <v>0</v>
      </c>
      <c r="X187" s="49">
        <f>VLOOKUP(A187,'[1]Sheet1'!$A$6:$AH$294,33,FALSE)</f>
        <v>0</v>
      </c>
      <c r="Y187" s="49">
        <f>VLOOKUP(A187,'[1]Sheet1'!$A$6:$AH$294,34,FALSE)</f>
        <v>0</v>
      </c>
      <c r="Z187" s="49"/>
      <c r="AA187" s="49">
        <f>VLOOKUP(A187,'[1]Sheet1'!$A$6:$AV$349,43,FALSE)</f>
        <v>0</v>
      </c>
      <c r="AB187" s="49">
        <f>VLOOKUP(A187,'[1]Sheet1'!$A$6:$AV$349,44,FALSE)</f>
        <v>0</v>
      </c>
      <c r="AC187" s="35"/>
      <c r="AD187" s="49">
        <f>VLOOKUP(A187,'[2]Sheet1'!$A$6:$AF$350,31,FALSE)-AF187</f>
        <v>1</v>
      </c>
      <c r="AE187" s="49">
        <f>VLOOKUP(A187,'[2]Sheet1'!$A$6:$AF$350,32,FALSE)-AG187</f>
        <v>3</v>
      </c>
      <c r="AF187" s="49">
        <f>VLOOKUP(A187,'[2]Sheet1'!$A$6:$L$295,11,FALSE)</f>
        <v>0</v>
      </c>
      <c r="AG187" s="49">
        <f>VLOOKUP(A187,'[2]Sheet1'!$A$6:$L$295,12,FALSE)</f>
        <v>0</v>
      </c>
      <c r="AH187" s="49">
        <f>VLOOKUP(A187,'[5]Sheet1'!$A$6:$K$294,10,FALSE)</f>
        <v>0</v>
      </c>
      <c r="AI187" s="49">
        <f>VLOOKUP(A187,'[5]Sheet1'!$A$6:$K$294,11,FALSE)</f>
        <v>0</v>
      </c>
      <c r="AJ187" s="49">
        <f>VLOOKUP(A187,'[4]Sheet1'!$A$6:$I$294,8,FALSE)</f>
        <v>0</v>
      </c>
      <c r="AK187" s="49">
        <f>VLOOKUP(A187,'[4]Sheet1'!$A$6:$I$294,9,FALSE)</f>
        <v>0</v>
      </c>
      <c r="AL187" s="49"/>
      <c r="AM187" s="49"/>
      <c r="AN187" s="49">
        <f>VLOOKUP(A187,'[3]Sheet1'!$A$6:$AA$349,16,FALSE)</f>
        <v>1</v>
      </c>
      <c r="AO187" s="49">
        <f>VLOOKUP(A187,'[3]Sheet1'!$A$6:$AA$349,17,FALSE)</f>
        <v>3</v>
      </c>
      <c r="AP187" s="35"/>
      <c r="AQ187" s="69"/>
      <c r="AR187" s="17"/>
      <c r="AS187" s="18"/>
      <c r="AT187" s="2">
        <f t="shared" si="13"/>
        <v>0</v>
      </c>
    </row>
    <row r="188" spans="1:46" s="2" customFormat="1" ht="19.5" customHeight="1">
      <c r="A188" s="35">
        <v>183</v>
      </c>
      <c r="B188" s="36" t="s">
        <v>249</v>
      </c>
      <c r="C188" s="35" t="s">
        <v>221</v>
      </c>
      <c r="D188" s="35">
        <f>VLOOKUP(A188,'[2]Sheet1'!$A$6:$AG$359,33,FALSE)</f>
        <v>0</v>
      </c>
      <c r="E188" s="35">
        <f>VLOOKUP(A188,'[5]Sheet1'!$A$5:$T$358,20,FALSE)</f>
        <v>20</v>
      </c>
      <c r="F188" s="35">
        <f>VLOOKUP(A188,'[4]Sheet1'!$A$5:$AD$358,30,FALSE)</f>
        <v>30</v>
      </c>
      <c r="G188" s="35">
        <f>VLOOKUP(A188,'[3]Sheet1'!$A$6:$AB$292,28,FALSE)</f>
        <v>10</v>
      </c>
      <c r="H188" s="37">
        <f>VLOOKUP(A188,'[1]Sheet1'!$A$5:$AW$358,49,FALSE)</f>
        <v>4.6</v>
      </c>
      <c r="I188" s="35">
        <f t="shared" si="16"/>
        <v>64.6</v>
      </c>
      <c r="J188" s="35">
        <f t="shared" si="14"/>
        <v>64</v>
      </c>
      <c r="K188" s="49">
        <f>VLOOKUP(A188,'[1]Sheet1'!$A$6:$D$294,4,FALSE)</f>
        <v>2</v>
      </c>
      <c r="L188" s="49">
        <f>VLOOKUP(A188,'[1]Sheet1'!$A$6:$AV$349,39,FALSE)</f>
        <v>0</v>
      </c>
      <c r="M188" s="49" t="str">
        <f>VLOOKUP(A188,'[1]Sheet1'!$A$6:$AV$349,7,FALSE)</f>
        <v>B</v>
      </c>
      <c r="N188" s="49" t="str">
        <f>VLOOKUP(A188,'[1]Sheet1'!$A$6:$AV$349,10,FALSE)</f>
        <v>B</v>
      </c>
      <c r="O188" s="49">
        <f>VLOOKUP(A188,'[1]Sheet1'!$A$6:$AV$349,12,FALSE)</f>
        <v>2.5</v>
      </c>
      <c r="P188" s="49">
        <f>VLOOKUP(A188,'[1]Sheet1'!$A$6:$AV$349,13,FALSE)</f>
        <v>0</v>
      </c>
      <c r="Q188" s="49">
        <f>VLOOKUP(A188,'[1]Sheet1'!$A$6:$AV$349,14,FALSE)</f>
        <v>0</v>
      </c>
      <c r="R188" s="49">
        <f>VLOOKUP(A188,'[1]Sheet1'!$A$6:$AV$349,23,FALSE)</f>
        <v>1</v>
      </c>
      <c r="S188" s="49">
        <f>VLOOKUP(A188,'[1]Sheet1'!$A$6:$AV$349,24,FALSE)</f>
        <v>0.1</v>
      </c>
      <c r="T188" s="58">
        <f>VLOOKUP(A188,'[1]Sheet1'!$A$6:$AV$349,45,FALSE)</f>
        <v>0</v>
      </c>
      <c r="U188" s="58">
        <f>VLOOKUP(A188,'[1]Sheet1'!$A$6:$AV$349,46,FALSE)</f>
        <v>0</v>
      </c>
      <c r="V188" s="49">
        <f>VLOOKUP(A188,'[1]Sheet1'!$A$6:$AV$349,35,FALSE)</f>
        <v>0</v>
      </c>
      <c r="W188" s="49">
        <f>VLOOKUP(A188,'[1]Sheet1'!$A$6:$AV$349,36,FALSE)+VLOOKUP(A188,'[1]Sheet1'!$A$6:$AL$299,38,FALSE)</f>
        <v>0</v>
      </c>
      <c r="X188" s="49">
        <f>VLOOKUP(A188,'[1]Sheet1'!$A$6:$AH$294,33,FALSE)</f>
        <v>0</v>
      </c>
      <c r="Y188" s="49">
        <f>VLOOKUP(A188,'[1]Sheet1'!$A$6:$AH$294,34,FALSE)</f>
        <v>0</v>
      </c>
      <c r="Z188" s="49"/>
      <c r="AA188" s="49">
        <f>VLOOKUP(A188,'[1]Sheet1'!$A$6:$AV$349,43,FALSE)</f>
        <v>0</v>
      </c>
      <c r="AB188" s="49">
        <f>VLOOKUP(A188,'[1]Sheet1'!$A$6:$AV$349,44,FALSE)</f>
        <v>0</v>
      </c>
      <c r="AC188" s="35"/>
      <c r="AD188" s="49">
        <f>VLOOKUP(A188,'[2]Sheet1'!$A$6:$AF$350,31,FALSE)-AF188</f>
        <v>11</v>
      </c>
      <c r="AE188" s="49">
        <f>VLOOKUP(A188,'[2]Sheet1'!$A$6:$AF$350,32,FALSE)-AG188</f>
        <v>53</v>
      </c>
      <c r="AF188" s="49">
        <f>VLOOKUP(A188,'[2]Sheet1'!$A$6:$L$295,11,FALSE)</f>
        <v>0</v>
      </c>
      <c r="AG188" s="49">
        <f>VLOOKUP(A188,'[2]Sheet1'!$A$6:$L$295,12,FALSE)</f>
        <v>0</v>
      </c>
      <c r="AH188" s="49">
        <f>VLOOKUP(A188,'[5]Sheet1'!$A$6:$K$294,10,FALSE)</f>
        <v>0</v>
      </c>
      <c r="AI188" s="49">
        <f>VLOOKUP(A188,'[5]Sheet1'!$A$6:$K$294,11,FALSE)</f>
        <v>0</v>
      </c>
      <c r="AJ188" s="49">
        <f>VLOOKUP(A188,'[4]Sheet1'!$A$6:$I$294,8,FALSE)</f>
        <v>0</v>
      </c>
      <c r="AK188" s="49">
        <f>VLOOKUP(A188,'[4]Sheet1'!$A$6:$I$294,9,FALSE)</f>
        <v>0</v>
      </c>
      <c r="AL188" s="49"/>
      <c r="AM188" s="49"/>
      <c r="AN188" s="49">
        <f>VLOOKUP(A188,'[3]Sheet1'!$A$6:$AA$349,16,FALSE)</f>
        <v>0</v>
      </c>
      <c r="AO188" s="49">
        <f>VLOOKUP(A188,'[3]Sheet1'!$A$6:$AA$349,17,FALSE)</f>
        <v>0</v>
      </c>
      <c r="AP188" s="35"/>
      <c r="AQ188" s="69"/>
      <c r="AR188" s="17"/>
      <c r="AS188" s="18"/>
      <c r="AT188" s="2">
        <f t="shared" si="13"/>
        <v>0</v>
      </c>
    </row>
    <row r="189" spans="1:46" s="2" customFormat="1" ht="19.5" customHeight="1">
      <c r="A189" s="35">
        <v>184</v>
      </c>
      <c r="B189" s="36" t="s">
        <v>250</v>
      </c>
      <c r="C189" s="35" t="s">
        <v>221</v>
      </c>
      <c r="D189" s="35">
        <f>VLOOKUP(A189,'[2]Sheet1'!$A$6:$AG$359,33,FALSE)</f>
        <v>27</v>
      </c>
      <c r="E189" s="35">
        <f>VLOOKUP(A189,'[5]Sheet1'!$A$5:$T$358,20,FALSE)</f>
        <v>20</v>
      </c>
      <c r="F189" s="35">
        <f>VLOOKUP(A189,'[4]Sheet1'!$A$5:$AD$358,30,FALSE)</f>
        <v>30</v>
      </c>
      <c r="G189" s="35">
        <f>VLOOKUP(A189,'[3]Sheet1'!$A$6:$AB$292,28,FALSE)</f>
        <v>10</v>
      </c>
      <c r="H189" s="37">
        <f>VLOOKUP(A189,'[1]Sheet1'!$A$5:$AW$358,49,FALSE)</f>
        <v>0</v>
      </c>
      <c r="I189" s="35">
        <f t="shared" si="16"/>
        <v>87</v>
      </c>
      <c r="J189" s="35">
        <f t="shared" si="14"/>
        <v>22</v>
      </c>
      <c r="K189" s="49">
        <f>VLOOKUP(A189,'[1]Sheet1'!$A$6:$D$294,4,FALSE)</f>
        <v>0</v>
      </c>
      <c r="L189" s="49">
        <f>VLOOKUP(A189,'[1]Sheet1'!$A$6:$AV$349,39,FALSE)</f>
        <v>0</v>
      </c>
      <c r="M189" s="49">
        <f>VLOOKUP(A189,'[1]Sheet1'!$A$6:$AV$349,7,FALSE)</f>
      </c>
      <c r="N189" s="49">
        <f>VLOOKUP(A189,'[1]Sheet1'!$A$6:$AV$349,10,FALSE)</f>
      </c>
      <c r="O189" s="49">
        <f>VLOOKUP(A189,'[1]Sheet1'!$A$6:$AV$349,12,FALSE)</f>
      </c>
      <c r="P189" s="49">
        <f>VLOOKUP(A189,'[1]Sheet1'!$A$6:$AV$349,13,FALSE)</f>
        <v>0</v>
      </c>
      <c r="Q189" s="49">
        <f>VLOOKUP(A189,'[1]Sheet1'!$A$6:$AV$349,14,FALSE)</f>
        <v>0</v>
      </c>
      <c r="R189" s="49">
        <f>VLOOKUP(A189,'[1]Sheet1'!$A$6:$AV$349,23,FALSE)</f>
        <v>0</v>
      </c>
      <c r="S189" s="49">
        <f>VLOOKUP(A189,'[1]Sheet1'!$A$6:$AV$349,24,FALSE)</f>
        <v>0</v>
      </c>
      <c r="T189" s="58">
        <f>VLOOKUP(A189,'[1]Sheet1'!$A$6:$AV$349,45,FALSE)</f>
        <v>0</v>
      </c>
      <c r="U189" s="58">
        <f>VLOOKUP(A189,'[1]Sheet1'!$A$6:$AV$349,46,FALSE)</f>
        <v>0</v>
      </c>
      <c r="V189" s="49">
        <f>VLOOKUP(A189,'[1]Sheet1'!$A$6:$AV$349,35,FALSE)</f>
        <v>0</v>
      </c>
      <c r="W189" s="49">
        <f>VLOOKUP(A189,'[1]Sheet1'!$A$6:$AV$349,36,FALSE)+VLOOKUP(A189,'[1]Sheet1'!$A$6:$AL$299,38,FALSE)</f>
        <v>0</v>
      </c>
      <c r="X189" s="49">
        <f>VLOOKUP(A189,'[1]Sheet1'!$A$6:$AH$294,33,FALSE)</f>
        <v>0</v>
      </c>
      <c r="Y189" s="49">
        <f>VLOOKUP(A189,'[1]Sheet1'!$A$6:$AH$294,34,FALSE)</f>
        <v>0</v>
      </c>
      <c r="Z189" s="49"/>
      <c r="AA189" s="49">
        <f>VLOOKUP(A189,'[1]Sheet1'!$A$6:$AV$349,43,FALSE)</f>
        <v>0</v>
      </c>
      <c r="AB189" s="49">
        <f>VLOOKUP(A189,'[1]Sheet1'!$A$6:$AV$349,44,FALSE)</f>
        <v>0</v>
      </c>
      <c r="AC189" s="35"/>
      <c r="AD189" s="49">
        <f>VLOOKUP(A189,'[2]Sheet1'!$A$6:$AF$350,31,FALSE)-AF189</f>
        <v>1</v>
      </c>
      <c r="AE189" s="49">
        <f>VLOOKUP(A189,'[2]Sheet1'!$A$6:$AF$350,32,FALSE)-AG189</f>
        <v>3</v>
      </c>
      <c r="AF189" s="49">
        <f>VLOOKUP(A189,'[2]Sheet1'!$A$6:$L$295,11,FALSE)</f>
        <v>0</v>
      </c>
      <c r="AG189" s="49">
        <f>VLOOKUP(A189,'[2]Sheet1'!$A$6:$L$295,12,FALSE)</f>
        <v>0</v>
      </c>
      <c r="AH189" s="49">
        <f>VLOOKUP(A189,'[5]Sheet1'!$A$6:$K$294,10,FALSE)</f>
        <v>0</v>
      </c>
      <c r="AI189" s="49">
        <f>VLOOKUP(A189,'[5]Sheet1'!$A$6:$K$294,11,FALSE)</f>
        <v>0</v>
      </c>
      <c r="AJ189" s="49">
        <f>VLOOKUP(A189,'[4]Sheet1'!$A$6:$I$294,8,FALSE)</f>
        <v>0</v>
      </c>
      <c r="AK189" s="49">
        <f>VLOOKUP(A189,'[4]Sheet1'!$A$6:$I$294,9,FALSE)</f>
        <v>0</v>
      </c>
      <c r="AL189" s="49"/>
      <c r="AM189" s="49"/>
      <c r="AN189" s="49">
        <f>VLOOKUP(A189,'[3]Sheet1'!$A$6:$AA$349,16,FALSE)</f>
        <v>0</v>
      </c>
      <c r="AO189" s="49">
        <f>VLOOKUP(A189,'[3]Sheet1'!$A$6:$AA$349,17,FALSE)</f>
        <v>0</v>
      </c>
      <c r="AP189" s="35"/>
      <c r="AQ189" s="69"/>
      <c r="AR189" s="17"/>
      <c r="AS189" s="18"/>
      <c r="AT189" s="2">
        <f t="shared" si="13"/>
        <v>0</v>
      </c>
    </row>
    <row r="190" spans="1:46" s="2" customFormat="1" ht="19.5" customHeight="1">
      <c r="A190" s="35">
        <v>185</v>
      </c>
      <c r="B190" s="36" t="s">
        <v>251</v>
      </c>
      <c r="C190" s="35" t="s">
        <v>221</v>
      </c>
      <c r="D190" s="35">
        <f>VLOOKUP(A190,'[2]Sheet1'!$A$6:$AG$359,33,FALSE)</f>
        <v>18</v>
      </c>
      <c r="E190" s="35">
        <f>VLOOKUP(A190,'[5]Sheet1'!$A$5:$T$358,20,FALSE)</f>
        <v>20</v>
      </c>
      <c r="F190" s="35">
        <f>VLOOKUP(A190,'[4]Sheet1'!$A$5:$AD$358,30,FALSE)</f>
        <v>30</v>
      </c>
      <c r="G190" s="35">
        <f>VLOOKUP(A190,'[3]Sheet1'!$A$6:$AB$292,28,FALSE)</f>
        <v>10</v>
      </c>
      <c r="H190" s="37">
        <f>VLOOKUP(A190,'[1]Sheet1'!$A$5:$AW$358,49,FALSE)</f>
        <v>4.5</v>
      </c>
      <c r="I190" s="35">
        <f t="shared" si="16"/>
        <v>82.5</v>
      </c>
      <c r="J190" s="35">
        <f t="shared" si="14"/>
        <v>40</v>
      </c>
      <c r="K190" s="49">
        <f>VLOOKUP(A190,'[1]Sheet1'!$A$6:$D$294,4,FALSE)</f>
        <v>0</v>
      </c>
      <c r="L190" s="49">
        <f>VLOOKUP(A190,'[1]Sheet1'!$A$6:$AV$349,39,FALSE)</f>
        <v>0</v>
      </c>
      <c r="M190" s="49" t="str">
        <f>VLOOKUP(A190,'[1]Sheet1'!$A$6:$AV$349,7,FALSE)</f>
        <v>A+</v>
      </c>
      <c r="N190" s="49">
        <f>VLOOKUP(A190,'[1]Sheet1'!$A$6:$AV$349,10,FALSE)</f>
      </c>
      <c r="O190" s="49">
        <f>VLOOKUP(A190,'[1]Sheet1'!$A$6:$AV$349,12,FALSE)</f>
        <v>2.5</v>
      </c>
      <c r="P190" s="49">
        <f>VLOOKUP(A190,'[1]Sheet1'!$A$6:$AV$349,13,FALSE)</f>
        <v>0</v>
      </c>
      <c r="Q190" s="49">
        <f>VLOOKUP(A190,'[1]Sheet1'!$A$6:$AV$349,14,FALSE)</f>
        <v>0</v>
      </c>
      <c r="R190" s="49">
        <f>VLOOKUP(A190,'[1]Sheet1'!$A$6:$AV$349,23,FALSE)</f>
        <v>0</v>
      </c>
      <c r="S190" s="49">
        <f>VLOOKUP(A190,'[1]Sheet1'!$A$6:$AV$349,24,FALSE)</f>
        <v>0</v>
      </c>
      <c r="T190" s="58">
        <f>VLOOKUP(A190,'[1]Sheet1'!$A$6:$AV$349,45,FALSE)</f>
        <v>4</v>
      </c>
      <c r="U190" s="58">
        <f>VLOOKUP(A190,'[1]Sheet1'!$A$6:$AV$349,46,FALSE)</f>
        <v>2</v>
      </c>
      <c r="V190" s="49">
        <f>VLOOKUP(A190,'[1]Sheet1'!$A$6:$AV$349,35,FALSE)</f>
        <v>0</v>
      </c>
      <c r="W190" s="49">
        <f>VLOOKUP(A190,'[1]Sheet1'!$A$6:$AV$349,36,FALSE)+VLOOKUP(A190,'[1]Sheet1'!$A$6:$AL$299,38,FALSE)</f>
        <v>0</v>
      </c>
      <c r="X190" s="49">
        <f>VLOOKUP(A190,'[1]Sheet1'!$A$6:$AH$294,33,FALSE)</f>
        <v>0</v>
      </c>
      <c r="Y190" s="49">
        <f>VLOOKUP(A190,'[1]Sheet1'!$A$6:$AH$294,34,FALSE)</f>
        <v>0</v>
      </c>
      <c r="Z190" s="49"/>
      <c r="AA190" s="49">
        <f>VLOOKUP(A190,'[1]Sheet1'!$A$6:$AV$349,43,FALSE)</f>
        <v>0</v>
      </c>
      <c r="AB190" s="49">
        <f>VLOOKUP(A190,'[1]Sheet1'!$A$6:$AV$349,44,FALSE)</f>
        <v>0</v>
      </c>
      <c r="AC190" s="35"/>
      <c r="AD190" s="49">
        <f>VLOOKUP(A190,'[2]Sheet1'!$A$6:$AF$350,31,FALSE)-AF190</f>
        <v>4</v>
      </c>
      <c r="AE190" s="49">
        <f>VLOOKUP(A190,'[2]Sheet1'!$A$6:$AF$350,32,FALSE)-AG190</f>
        <v>12</v>
      </c>
      <c r="AF190" s="49">
        <f>VLOOKUP(A190,'[2]Sheet1'!$A$6:$L$295,11,FALSE)</f>
        <v>0</v>
      </c>
      <c r="AG190" s="49">
        <f>VLOOKUP(A190,'[2]Sheet1'!$A$6:$L$295,12,FALSE)</f>
        <v>0</v>
      </c>
      <c r="AH190" s="49">
        <f>VLOOKUP(A190,'[5]Sheet1'!$A$6:$K$294,10,FALSE)</f>
        <v>0</v>
      </c>
      <c r="AI190" s="49">
        <f>VLOOKUP(A190,'[5]Sheet1'!$A$6:$K$294,11,FALSE)</f>
        <v>0</v>
      </c>
      <c r="AJ190" s="49">
        <f>VLOOKUP(A190,'[4]Sheet1'!$A$6:$I$294,8,FALSE)</f>
        <v>0</v>
      </c>
      <c r="AK190" s="49">
        <f>VLOOKUP(A190,'[4]Sheet1'!$A$6:$I$294,9,FALSE)</f>
        <v>0</v>
      </c>
      <c r="AL190" s="49"/>
      <c r="AM190" s="49"/>
      <c r="AN190" s="49">
        <f>VLOOKUP(A190,'[3]Sheet1'!$A$6:$AA$349,16,FALSE)</f>
        <v>0</v>
      </c>
      <c r="AO190" s="49">
        <f>VLOOKUP(A190,'[3]Sheet1'!$A$6:$AA$349,17,FALSE)</f>
        <v>0</v>
      </c>
      <c r="AP190" s="35"/>
      <c r="AQ190" s="69"/>
      <c r="AR190" s="17"/>
      <c r="AS190" s="18"/>
      <c r="AT190" s="2">
        <f t="shared" si="13"/>
        <v>0</v>
      </c>
    </row>
    <row r="191" spans="1:46" s="2" customFormat="1" ht="19.5" customHeight="1">
      <c r="A191" s="35">
        <v>186</v>
      </c>
      <c r="B191" s="36" t="s">
        <v>252</v>
      </c>
      <c r="C191" s="35" t="s">
        <v>221</v>
      </c>
      <c r="D191" s="35">
        <f>VLOOKUP(A191,'[2]Sheet1'!$A$6:$AG$359,33,FALSE)</f>
        <v>21</v>
      </c>
      <c r="E191" s="35">
        <f>VLOOKUP(A191,'[5]Sheet1'!$A$5:$T$358,20,FALSE)</f>
        <v>20</v>
      </c>
      <c r="F191" s="35">
        <f>VLOOKUP(A191,'[4]Sheet1'!$A$5:$AD$358,30,FALSE)</f>
        <v>30</v>
      </c>
      <c r="G191" s="35">
        <f>VLOOKUP(A191,'[3]Sheet1'!$A$6:$AB$292,28,FALSE)</f>
        <v>10</v>
      </c>
      <c r="H191" s="37">
        <f>VLOOKUP(A191,'[1]Sheet1'!$A$5:$AW$358,49,FALSE)</f>
        <v>0</v>
      </c>
      <c r="I191" s="35">
        <f t="shared" si="16"/>
        <v>81</v>
      </c>
      <c r="J191" s="35">
        <f t="shared" si="14"/>
        <v>43</v>
      </c>
      <c r="K191" s="49">
        <f>VLOOKUP(A191,'[1]Sheet1'!$A$6:$D$294,4,FALSE)</f>
        <v>0</v>
      </c>
      <c r="L191" s="49">
        <f>VLOOKUP(A191,'[1]Sheet1'!$A$6:$AV$349,39,FALSE)</f>
        <v>0</v>
      </c>
      <c r="M191" s="49">
        <f>VLOOKUP(A191,'[1]Sheet1'!$A$6:$AV$349,7,FALSE)</f>
      </c>
      <c r="N191" s="49">
        <f>VLOOKUP(A191,'[1]Sheet1'!$A$6:$AV$349,10,FALSE)</f>
      </c>
      <c r="O191" s="49">
        <f>VLOOKUP(A191,'[1]Sheet1'!$A$6:$AV$349,12,FALSE)</f>
      </c>
      <c r="P191" s="49">
        <f>VLOOKUP(A191,'[1]Sheet1'!$A$6:$AV$349,13,FALSE)</f>
        <v>0</v>
      </c>
      <c r="Q191" s="49">
        <f>VLOOKUP(A191,'[1]Sheet1'!$A$6:$AV$349,14,FALSE)</f>
        <v>0</v>
      </c>
      <c r="R191" s="49">
        <f>VLOOKUP(A191,'[1]Sheet1'!$A$6:$AV$349,23,FALSE)</f>
        <v>0</v>
      </c>
      <c r="S191" s="49">
        <f>VLOOKUP(A191,'[1]Sheet1'!$A$6:$AV$349,24,FALSE)</f>
        <v>0</v>
      </c>
      <c r="T191" s="58">
        <f>VLOOKUP(A191,'[1]Sheet1'!$A$6:$AV$349,45,FALSE)</f>
        <v>0</v>
      </c>
      <c r="U191" s="58">
        <f>VLOOKUP(A191,'[1]Sheet1'!$A$6:$AV$349,46,FALSE)</f>
        <v>0</v>
      </c>
      <c r="V191" s="49">
        <f>VLOOKUP(A191,'[1]Sheet1'!$A$6:$AV$349,35,FALSE)</f>
        <v>0</v>
      </c>
      <c r="W191" s="49">
        <f>VLOOKUP(A191,'[1]Sheet1'!$A$6:$AV$349,36,FALSE)+VLOOKUP(A191,'[1]Sheet1'!$A$6:$AL$299,38,FALSE)</f>
        <v>0</v>
      </c>
      <c r="X191" s="49">
        <f>VLOOKUP(A191,'[1]Sheet1'!$A$6:$AH$294,33,FALSE)</f>
        <v>0</v>
      </c>
      <c r="Y191" s="49">
        <f>VLOOKUP(A191,'[1]Sheet1'!$A$6:$AH$294,34,FALSE)</f>
        <v>0</v>
      </c>
      <c r="Z191" s="49"/>
      <c r="AA191" s="49">
        <f>VLOOKUP(A191,'[1]Sheet1'!$A$6:$AV$349,43,FALSE)</f>
        <v>0</v>
      </c>
      <c r="AB191" s="49">
        <f>VLOOKUP(A191,'[1]Sheet1'!$A$6:$AV$349,44,FALSE)</f>
        <v>0</v>
      </c>
      <c r="AC191" s="35"/>
      <c r="AD191" s="49">
        <f>VLOOKUP(A191,'[2]Sheet1'!$A$6:$AF$350,31,FALSE)-AF191</f>
        <v>3</v>
      </c>
      <c r="AE191" s="49">
        <f>VLOOKUP(A191,'[2]Sheet1'!$A$6:$AF$350,32,FALSE)-AG191</f>
        <v>9</v>
      </c>
      <c r="AF191" s="49">
        <f>VLOOKUP(A191,'[2]Sheet1'!$A$6:$L$295,11,FALSE)</f>
        <v>0</v>
      </c>
      <c r="AG191" s="49">
        <f>VLOOKUP(A191,'[2]Sheet1'!$A$6:$L$295,12,FALSE)</f>
        <v>0</v>
      </c>
      <c r="AH191" s="49">
        <f>VLOOKUP(A191,'[5]Sheet1'!$A$6:$K$294,10,FALSE)</f>
        <v>0</v>
      </c>
      <c r="AI191" s="49">
        <f>VLOOKUP(A191,'[5]Sheet1'!$A$6:$K$294,11,FALSE)</f>
        <v>0</v>
      </c>
      <c r="AJ191" s="49">
        <f>VLOOKUP(A191,'[4]Sheet1'!$A$6:$I$294,8,FALSE)</f>
        <v>0</v>
      </c>
      <c r="AK191" s="49">
        <f>VLOOKUP(A191,'[4]Sheet1'!$A$6:$I$294,9,FALSE)</f>
        <v>0</v>
      </c>
      <c r="AL191" s="49"/>
      <c r="AM191" s="49"/>
      <c r="AN191" s="49">
        <f>VLOOKUP(A191,'[3]Sheet1'!$A$6:$AA$349,16,FALSE)</f>
        <v>0</v>
      </c>
      <c r="AO191" s="49">
        <f>VLOOKUP(A191,'[3]Sheet1'!$A$6:$AA$349,17,FALSE)</f>
        <v>0</v>
      </c>
      <c r="AP191" s="35"/>
      <c r="AQ191" s="69"/>
      <c r="AR191" s="17"/>
      <c r="AS191" s="18"/>
      <c r="AT191" s="2">
        <f t="shared" si="13"/>
        <v>0</v>
      </c>
    </row>
    <row r="192" spans="1:46" s="2" customFormat="1" ht="19.5" customHeight="1">
      <c r="A192" s="35">
        <v>187</v>
      </c>
      <c r="B192" s="36" t="s">
        <v>253</v>
      </c>
      <c r="C192" s="35" t="s">
        <v>221</v>
      </c>
      <c r="D192" s="35">
        <f>VLOOKUP(A192,'[2]Sheet1'!$A$6:$AG$359,33,FALSE)</f>
        <v>24</v>
      </c>
      <c r="E192" s="35">
        <f>VLOOKUP(A192,'[5]Sheet1'!$A$5:$T$358,20,FALSE)</f>
        <v>20</v>
      </c>
      <c r="F192" s="35">
        <f>VLOOKUP(A192,'[4]Sheet1'!$A$5:$AD$358,30,FALSE)</f>
        <v>30</v>
      </c>
      <c r="G192" s="35">
        <f>VLOOKUP(A192,'[3]Sheet1'!$A$6:$AB$292,28,FALSE)</f>
        <v>10</v>
      </c>
      <c r="H192" s="37">
        <f>VLOOKUP(A192,'[1]Sheet1'!$A$5:$AW$358,49,FALSE)</f>
        <v>0</v>
      </c>
      <c r="I192" s="35">
        <f t="shared" si="16"/>
        <v>84</v>
      </c>
      <c r="J192" s="35">
        <f t="shared" si="14"/>
        <v>34</v>
      </c>
      <c r="K192" s="49">
        <f>VLOOKUP(A192,'[1]Sheet1'!$A$6:$D$294,4,FALSE)</f>
        <v>0</v>
      </c>
      <c r="L192" s="49">
        <f>VLOOKUP(A192,'[1]Sheet1'!$A$6:$AV$349,39,FALSE)</f>
        <v>0</v>
      </c>
      <c r="M192" s="49">
        <f>VLOOKUP(A192,'[1]Sheet1'!$A$6:$AV$349,7,FALSE)</f>
      </c>
      <c r="N192" s="49">
        <f>VLOOKUP(A192,'[1]Sheet1'!$A$6:$AV$349,10,FALSE)</f>
      </c>
      <c r="O192" s="49">
        <f>VLOOKUP(A192,'[1]Sheet1'!$A$6:$AV$349,12,FALSE)</f>
      </c>
      <c r="P192" s="49">
        <f>VLOOKUP(A192,'[1]Sheet1'!$A$6:$AV$349,13,FALSE)</f>
        <v>0</v>
      </c>
      <c r="Q192" s="49">
        <f>VLOOKUP(A192,'[1]Sheet1'!$A$6:$AV$349,14,FALSE)</f>
        <v>0</v>
      </c>
      <c r="R192" s="49">
        <f>VLOOKUP(A192,'[1]Sheet1'!$A$6:$AV$349,23,FALSE)</f>
        <v>0</v>
      </c>
      <c r="S192" s="49">
        <f>VLOOKUP(A192,'[1]Sheet1'!$A$6:$AV$349,24,FALSE)</f>
        <v>0</v>
      </c>
      <c r="T192" s="58">
        <f>VLOOKUP(A192,'[1]Sheet1'!$A$6:$AV$349,45,FALSE)</f>
        <v>0</v>
      </c>
      <c r="U192" s="58">
        <f>VLOOKUP(A192,'[1]Sheet1'!$A$6:$AV$349,46,FALSE)</f>
        <v>0</v>
      </c>
      <c r="V192" s="49">
        <f>VLOOKUP(A192,'[1]Sheet1'!$A$6:$AV$349,35,FALSE)</f>
        <v>0</v>
      </c>
      <c r="W192" s="49">
        <f>VLOOKUP(A192,'[1]Sheet1'!$A$6:$AV$349,36,FALSE)+VLOOKUP(A192,'[1]Sheet1'!$A$6:$AL$299,38,FALSE)</f>
        <v>0</v>
      </c>
      <c r="X192" s="49">
        <f>VLOOKUP(A192,'[1]Sheet1'!$A$6:$AH$294,33,FALSE)</f>
        <v>0</v>
      </c>
      <c r="Y192" s="49">
        <f>VLOOKUP(A192,'[1]Sheet1'!$A$6:$AH$294,34,FALSE)</f>
        <v>0</v>
      </c>
      <c r="Z192" s="49"/>
      <c r="AA192" s="49">
        <f>VLOOKUP(A192,'[1]Sheet1'!$A$6:$AV$349,43,FALSE)</f>
        <v>0</v>
      </c>
      <c r="AB192" s="49">
        <f>VLOOKUP(A192,'[1]Sheet1'!$A$6:$AV$349,44,FALSE)</f>
        <v>0</v>
      </c>
      <c r="AC192" s="35"/>
      <c r="AD192" s="49">
        <f>VLOOKUP(A192,'[2]Sheet1'!$A$6:$AF$350,31,FALSE)-AF192</f>
        <v>2</v>
      </c>
      <c r="AE192" s="49">
        <f>VLOOKUP(A192,'[2]Sheet1'!$A$6:$AF$350,32,FALSE)-AG192</f>
        <v>6</v>
      </c>
      <c r="AF192" s="49">
        <f>VLOOKUP(A192,'[2]Sheet1'!$A$6:$L$295,11,FALSE)</f>
        <v>0</v>
      </c>
      <c r="AG192" s="49">
        <f>VLOOKUP(A192,'[2]Sheet1'!$A$6:$L$295,12,FALSE)</f>
        <v>0</v>
      </c>
      <c r="AH192" s="49">
        <f>VLOOKUP(A192,'[5]Sheet1'!$A$6:$K$294,10,FALSE)</f>
        <v>0</v>
      </c>
      <c r="AI192" s="49">
        <f>VLOOKUP(A192,'[5]Sheet1'!$A$6:$K$294,11,FALSE)</f>
        <v>0</v>
      </c>
      <c r="AJ192" s="49">
        <f>VLOOKUP(A192,'[4]Sheet1'!$A$6:$I$294,8,FALSE)</f>
        <v>0</v>
      </c>
      <c r="AK192" s="49">
        <f>VLOOKUP(A192,'[4]Sheet1'!$A$6:$I$294,9,FALSE)</f>
        <v>0</v>
      </c>
      <c r="AL192" s="49"/>
      <c r="AM192" s="49"/>
      <c r="AN192" s="49">
        <f>VLOOKUP(A192,'[3]Sheet1'!$A$6:$AA$349,16,FALSE)</f>
        <v>0</v>
      </c>
      <c r="AO192" s="49">
        <f>VLOOKUP(A192,'[3]Sheet1'!$A$6:$AA$349,17,FALSE)</f>
        <v>0</v>
      </c>
      <c r="AP192" s="35"/>
      <c r="AQ192" s="69"/>
      <c r="AR192" s="17"/>
      <c r="AS192" s="18"/>
      <c r="AT192" s="2">
        <f t="shared" si="13"/>
        <v>0</v>
      </c>
    </row>
    <row r="193" spans="1:46" s="2" customFormat="1" ht="19.5" customHeight="1">
      <c r="A193" s="35">
        <v>188</v>
      </c>
      <c r="B193" s="36" t="s">
        <v>254</v>
      </c>
      <c r="C193" s="35" t="s">
        <v>221</v>
      </c>
      <c r="D193" s="35">
        <f>VLOOKUP(A193,'[2]Sheet1'!$A$6:$AG$359,33,FALSE)</f>
        <v>30</v>
      </c>
      <c r="E193" s="35">
        <f>VLOOKUP(A193,'[5]Sheet1'!$A$5:$T$358,20,FALSE)</f>
        <v>20</v>
      </c>
      <c r="F193" s="35">
        <f>VLOOKUP(A193,'[4]Sheet1'!$A$5:$AD$358,30,FALSE)</f>
        <v>30</v>
      </c>
      <c r="G193" s="35">
        <f>VLOOKUP(A193,'[3]Sheet1'!$A$6:$AB$292,28,FALSE)</f>
        <v>10</v>
      </c>
      <c r="H193" s="37">
        <f>VLOOKUP(A193,'[1]Sheet1'!$A$5:$AW$358,49,FALSE)</f>
        <v>2.5</v>
      </c>
      <c r="I193" s="35">
        <f t="shared" si="16"/>
        <v>92.5</v>
      </c>
      <c r="J193" s="35">
        <f t="shared" si="14"/>
        <v>8</v>
      </c>
      <c r="K193" s="49">
        <f>VLOOKUP(A193,'[1]Sheet1'!$A$6:$D$294,4,FALSE)</f>
        <v>0</v>
      </c>
      <c r="L193" s="49">
        <f>VLOOKUP(A193,'[1]Sheet1'!$A$6:$AV$349,39,FALSE)</f>
        <v>0</v>
      </c>
      <c r="M193" s="49">
        <f>VLOOKUP(A193,'[1]Sheet1'!$A$6:$AV$349,7,FALSE)</f>
      </c>
      <c r="N193" s="49" t="str">
        <f>VLOOKUP(A193,'[1]Sheet1'!$A$6:$AV$349,10,FALSE)</f>
        <v>A</v>
      </c>
      <c r="O193" s="49">
        <f>VLOOKUP(A193,'[1]Sheet1'!$A$6:$AV$349,12,FALSE)</f>
        <v>2.5</v>
      </c>
      <c r="P193" s="49">
        <f>VLOOKUP(A193,'[1]Sheet1'!$A$6:$AV$349,13,FALSE)</f>
        <v>0</v>
      </c>
      <c r="Q193" s="49">
        <f>VLOOKUP(A193,'[1]Sheet1'!$A$6:$AV$349,14,FALSE)</f>
        <v>0</v>
      </c>
      <c r="R193" s="49">
        <f>VLOOKUP(A193,'[1]Sheet1'!$A$6:$AV$349,23,FALSE)</f>
        <v>0</v>
      </c>
      <c r="S193" s="49">
        <f>VLOOKUP(A193,'[1]Sheet1'!$A$6:$AV$349,24,FALSE)</f>
        <v>0</v>
      </c>
      <c r="T193" s="58">
        <f>VLOOKUP(A193,'[1]Sheet1'!$A$6:$AV$349,45,FALSE)</f>
        <v>0</v>
      </c>
      <c r="U193" s="58">
        <f>VLOOKUP(A193,'[1]Sheet1'!$A$6:$AV$349,46,FALSE)</f>
        <v>0</v>
      </c>
      <c r="V193" s="49">
        <f>VLOOKUP(A193,'[1]Sheet1'!$A$6:$AV$349,35,FALSE)</f>
        <v>0</v>
      </c>
      <c r="W193" s="49">
        <f>VLOOKUP(A193,'[1]Sheet1'!$A$6:$AV$349,36,FALSE)+VLOOKUP(A193,'[1]Sheet1'!$A$6:$AL$299,38,FALSE)</f>
        <v>0</v>
      </c>
      <c r="X193" s="49">
        <f>VLOOKUP(A193,'[1]Sheet1'!$A$6:$AH$294,33,FALSE)</f>
        <v>0</v>
      </c>
      <c r="Y193" s="49">
        <f>VLOOKUP(A193,'[1]Sheet1'!$A$6:$AH$294,34,FALSE)</f>
        <v>0</v>
      </c>
      <c r="Z193" s="49"/>
      <c r="AA193" s="49">
        <f>VLOOKUP(A193,'[1]Sheet1'!$A$6:$AV$349,43,FALSE)</f>
        <v>0</v>
      </c>
      <c r="AB193" s="49">
        <f>VLOOKUP(A193,'[1]Sheet1'!$A$6:$AV$349,44,FALSE)</f>
        <v>0</v>
      </c>
      <c r="AC193" s="35"/>
      <c r="AD193" s="49">
        <f>VLOOKUP(A193,'[2]Sheet1'!$A$6:$AF$350,31,FALSE)-AF193</f>
        <v>0</v>
      </c>
      <c r="AE193" s="49">
        <f>VLOOKUP(A193,'[2]Sheet1'!$A$6:$AF$350,32,FALSE)-AG193</f>
        <v>0</v>
      </c>
      <c r="AF193" s="49">
        <f>VLOOKUP(A193,'[2]Sheet1'!$A$6:$L$295,11,FALSE)</f>
        <v>0</v>
      </c>
      <c r="AG193" s="49">
        <f>VLOOKUP(A193,'[2]Sheet1'!$A$6:$L$295,12,FALSE)</f>
        <v>0</v>
      </c>
      <c r="AH193" s="49">
        <f>VLOOKUP(A193,'[5]Sheet1'!$A$6:$K$294,10,FALSE)</f>
        <v>0</v>
      </c>
      <c r="AI193" s="49">
        <f>VLOOKUP(A193,'[5]Sheet1'!$A$6:$K$294,11,FALSE)</f>
        <v>0</v>
      </c>
      <c r="AJ193" s="49">
        <f>VLOOKUP(A193,'[4]Sheet1'!$A$6:$I$294,8,FALSE)</f>
        <v>0</v>
      </c>
      <c r="AK193" s="49">
        <f>VLOOKUP(A193,'[4]Sheet1'!$A$6:$I$294,9,FALSE)</f>
        <v>0</v>
      </c>
      <c r="AL193" s="49"/>
      <c r="AM193" s="49"/>
      <c r="AN193" s="49">
        <f>VLOOKUP(A193,'[3]Sheet1'!$A$6:$AA$349,16,FALSE)</f>
        <v>0</v>
      </c>
      <c r="AO193" s="49">
        <f>VLOOKUP(A193,'[3]Sheet1'!$A$6:$AA$349,17,FALSE)</f>
        <v>0</v>
      </c>
      <c r="AP193" s="35"/>
      <c r="AQ193" s="69"/>
      <c r="AR193" s="17"/>
      <c r="AS193" s="18"/>
      <c r="AT193" s="2">
        <f t="shared" si="13"/>
        <v>0</v>
      </c>
    </row>
    <row r="194" spans="1:46" s="2" customFormat="1" ht="19.5" customHeight="1">
      <c r="A194" s="35">
        <v>189</v>
      </c>
      <c r="B194" s="36" t="s">
        <v>255</v>
      </c>
      <c r="C194" s="35" t="s">
        <v>221</v>
      </c>
      <c r="D194" s="35">
        <f>VLOOKUP(A194,'[2]Sheet1'!$A$6:$AG$359,33,FALSE)</f>
        <v>15</v>
      </c>
      <c r="E194" s="35">
        <f>VLOOKUP(A194,'[5]Sheet1'!$A$5:$T$358,20,FALSE)</f>
        <v>20</v>
      </c>
      <c r="F194" s="35">
        <f>VLOOKUP(A194,'[4]Sheet1'!$A$5:$AD$358,30,FALSE)</f>
        <v>30</v>
      </c>
      <c r="G194" s="35">
        <f>VLOOKUP(A194,'[3]Sheet1'!$A$6:$AB$292,28,FALSE)</f>
        <v>10</v>
      </c>
      <c r="H194" s="37">
        <f>VLOOKUP(A194,'[1]Sheet1'!$A$5:$AW$358,49,FALSE)</f>
        <v>6.1</v>
      </c>
      <c r="I194" s="35">
        <f t="shared" si="16"/>
        <v>81.1</v>
      </c>
      <c r="J194" s="35">
        <f aca="true" t="shared" si="17" ref="J194:J225">RANK(I194,$I$161:$I$241)</f>
        <v>42</v>
      </c>
      <c r="K194" s="49">
        <f>VLOOKUP(A194,'[1]Sheet1'!$A$6:$D$294,4,FALSE)</f>
        <v>2</v>
      </c>
      <c r="L194" s="49">
        <f>VLOOKUP(A194,'[1]Sheet1'!$A$6:$AV$349,39,FALSE)</f>
        <v>0</v>
      </c>
      <c r="M194" s="49" t="str">
        <f>VLOOKUP(A194,'[1]Sheet1'!$A$6:$AV$349,7,FALSE)</f>
        <v>A</v>
      </c>
      <c r="N194" s="49">
        <f>VLOOKUP(A194,'[1]Sheet1'!$A$6:$AV$349,10,FALSE)</f>
      </c>
      <c r="O194" s="49">
        <f>VLOOKUP(A194,'[1]Sheet1'!$A$6:$AV$349,12,FALSE)</f>
        <v>2</v>
      </c>
      <c r="P194" s="49">
        <f>VLOOKUP(A194,'[1]Sheet1'!$A$6:$AV$349,13,FALSE)</f>
        <v>0</v>
      </c>
      <c r="Q194" s="49">
        <f>VLOOKUP(A194,'[1]Sheet1'!$A$6:$AV$349,14,FALSE)</f>
        <v>0</v>
      </c>
      <c r="R194" s="49">
        <f>VLOOKUP(A194,'[1]Sheet1'!$A$6:$AV$349,23,FALSE)</f>
        <v>1</v>
      </c>
      <c r="S194" s="49">
        <f>VLOOKUP(A194,'[1]Sheet1'!$A$6:$AV$349,24,FALSE)</f>
        <v>0.1</v>
      </c>
      <c r="T194" s="58">
        <f>VLOOKUP(A194,'[1]Sheet1'!$A$6:$AV$349,45,FALSE)</f>
        <v>4</v>
      </c>
      <c r="U194" s="58">
        <f>VLOOKUP(A194,'[1]Sheet1'!$A$6:$AV$349,46,FALSE)</f>
        <v>2</v>
      </c>
      <c r="V194" s="49">
        <f>VLOOKUP(A194,'[1]Sheet1'!$A$6:$AV$349,35,FALSE)</f>
        <v>0</v>
      </c>
      <c r="W194" s="49">
        <f>VLOOKUP(A194,'[1]Sheet1'!$A$6:$AV$349,36,FALSE)+VLOOKUP(A194,'[1]Sheet1'!$A$6:$AL$299,38,FALSE)</f>
        <v>0</v>
      </c>
      <c r="X194" s="49">
        <f>VLOOKUP(A194,'[1]Sheet1'!$A$6:$AH$294,33,FALSE)</f>
        <v>0</v>
      </c>
      <c r="Y194" s="49">
        <f>VLOOKUP(A194,'[1]Sheet1'!$A$6:$AH$294,34,FALSE)</f>
        <v>0</v>
      </c>
      <c r="Z194" s="49"/>
      <c r="AA194" s="49">
        <f>VLOOKUP(A194,'[1]Sheet1'!$A$6:$AV$349,43,FALSE)</f>
        <v>0</v>
      </c>
      <c r="AB194" s="49">
        <f>VLOOKUP(A194,'[1]Sheet1'!$A$6:$AV$349,44,FALSE)</f>
        <v>0</v>
      </c>
      <c r="AC194" s="35"/>
      <c r="AD194" s="49">
        <f>VLOOKUP(A194,'[2]Sheet1'!$A$6:$AF$350,31,FALSE)-AF194</f>
        <v>5</v>
      </c>
      <c r="AE194" s="49">
        <f>VLOOKUP(A194,'[2]Sheet1'!$A$6:$AF$350,32,FALSE)-AG194</f>
        <v>15</v>
      </c>
      <c r="AF194" s="49">
        <f>VLOOKUP(A194,'[2]Sheet1'!$A$6:$L$295,11,FALSE)</f>
        <v>0</v>
      </c>
      <c r="AG194" s="49">
        <f>VLOOKUP(A194,'[2]Sheet1'!$A$6:$L$295,12,FALSE)</f>
        <v>0</v>
      </c>
      <c r="AH194" s="49">
        <f>VLOOKUP(A194,'[5]Sheet1'!$A$6:$K$294,10,FALSE)</f>
        <v>0</v>
      </c>
      <c r="AI194" s="49">
        <f>VLOOKUP(A194,'[5]Sheet1'!$A$6:$K$294,11,FALSE)</f>
        <v>0</v>
      </c>
      <c r="AJ194" s="49">
        <f>VLOOKUP(A194,'[4]Sheet1'!$A$6:$I$294,8,FALSE)</f>
        <v>0</v>
      </c>
      <c r="AK194" s="49">
        <f>VLOOKUP(A194,'[4]Sheet1'!$A$6:$I$294,9,FALSE)</f>
        <v>0</v>
      </c>
      <c r="AL194" s="49"/>
      <c r="AM194" s="49"/>
      <c r="AN194" s="49">
        <f>VLOOKUP(A194,'[3]Sheet1'!$A$6:$AA$349,16,FALSE)</f>
        <v>0</v>
      </c>
      <c r="AO194" s="49">
        <f>VLOOKUP(A194,'[3]Sheet1'!$A$6:$AA$349,17,FALSE)</f>
        <v>0</v>
      </c>
      <c r="AP194" s="35"/>
      <c r="AQ194" s="69"/>
      <c r="AR194" s="17"/>
      <c r="AS194" s="18"/>
      <c r="AT194" s="2">
        <f t="shared" si="13"/>
        <v>0</v>
      </c>
    </row>
    <row r="195" spans="1:46" s="2" customFormat="1" ht="19.5" customHeight="1">
      <c r="A195" s="35">
        <v>190</v>
      </c>
      <c r="B195" s="36" t="s">
        <v>256</v>
      </c>
      <c r="C195" s="35" t="s">
        <v>221</v>
      </c>
      <c r="D195" s="35">
        <f>VLOOKUP(A195,'[2]Sheet1'!$A$6:$AG$359,33,FALSE)</f>
        <v>30</v>
      </c>
      <c r="E195" s="35">
        <f>VLOOKUP(A195,'[5]Sheet1'!$A$5:$T$358,20,FALSE)</f>
        <v>20</v>
      </c>
      <c r="F195" s="35">
        <f>VLOOKUP(A195,'[4]Sheet1'!$A$5:$AD$358,30,FALSE)</f>
        <v>30</v>
      </c>
      <c r="G195" s="35">
        <f>VLOOKUP(A195,'[3]Sheet1'!$A$6:$AB$292,28,FALSE)</f>
        <v>10</v>
      </c>
      <c r="H195" s="37">
        <f>VLOOKUP(A195,'[1]Sheet1'!$A$5:$AW$358,49,FALSE)</f>
        <v>6</v>
      </c>
      <c r="I195" s="35">
        <f t="shared" si="16"/>
        <v>96</v>
      </c>
      <c r="J195" s="35">
        <f t="shared" si="17"/>
        <v>1</v>
      </c>
      <c r="K195" s="49">
        <f>VLOOKUP(A195,'[1]Sheet1'!$A$6:$D$294,4,FALSE)</f>
        <v>2</v>
      </c>
      <c r="L195" s="49">
        <f>VLOOKUP(A195,'[1]Sheet1'!$A$6:$AV$349,39,FALSE)</f>
        <v>0</v>
      </c>
      <c r="M195" s="49" t="str">
        <f>VLOOKUP(A195,'[1]Sheet1'!$A$6:$AV$349,7,FALSE)</f>
        <v>A</v>
      </c>
      <c r="N195" s="49">
        <f>VLOOKUP(A195,'[1]Sheet1'!$A$6:$AV$349,10,FALSE)</f>
      </c>
      <c r="O195" s="49">
        <f>VLOOKUP(A195,'[1]Sheet1'!$A$6:$AV$349,12,FALSE)</f>
        <v>2</v>
      </c>
      <c r="P195" s="49">
        <f>VLOOKUP(A195,'[1]Sheet1'!$A$6:$AV$349,13,FALSE)</f>
        <v>0</v>
      </c>
      <c r="Q195" s="49">
        <f>VLOOKUP(A195,'[1]Sheet1'!$A$6:$AV$349,14,FALSE)</f>
        <v>0</v>
      </c>
      <c r="R195" s="49">
        <f>VLOOKUP(A195,'[1]Sheet1'!$A$6:$AV$349,23,FALSE)</f>
        <v>0</v>
      </c>
      <c r="S195" s="49">
        <f>VLOOKUP(A195,'[1]Sheet1'!$A$6:$AV$349,24,FALSE)</f>
        <v>0</v>
      </c>
      <c r="T195" s="58">
        <f>VLOOKUP(A195,'[1]Sheet1'!$A$6:$AV$349,45,FALSE)</f>
        <v>4</v>
      </c>
      <c r="U195" s="58">
        <f>VLOOKUP(A195,'[1]Sheet1'!$A$6:$AV$349,46,FALSE)</f>
        <v>2</v>
      </c>
      <c r="V195" s="49">
        <f>VLOOKUP(A195,'[1]Sheet1'!$A$6:$AV$349,35,FALSE)</f>
        <v>0</v>
      </c>
      <c r="W195" s="49">
        <f>VLOOKUP(A195,'[1]Sheet1'!$A$6:$AV$349,36,FALSE)+VLOOKUP(A195,'[1]Sheet1'!$A$6:$AL$299,38,FALSE)</f>
        <v>0</v>
      </c>
      <c r="X195" s="49">
        <f>VLOOKUP(A195,'[1]Sheet1'!$A$6:$AH$294,33,FALSE)</f>
        <v>0</v>
      </c>
      <c r="Y195" s="49">
        <f>VLOOKUP(A195,'[1]Sheet1'!$A$6:$AH$294,34,FALSE)</f>
        <v>0</v>
      </c>
      <c r="Z195" s="49"/>
      <c r="AA195" s="49">
        <f>VLOOKUP(A195,'[1]Sheet1'!$A$6:$AV$349,43,FALSE)</f>
        <v>0</v>
      </c>
      <c r="AB195" s="49">
        <f>VLOOKUP(A195,'[1]Sheet1'!$A$6:$AV$349,44,FALSE)</f>
        <v>0</v>
      </c>
      <c r="AC195" s="35"/>
      <c r="AD195" s="49">
        <f>VLOOKUP(A195,'[2]Sheet1'!$A$6:$AF$350,31,FALSE)-AF195</f>
        <v>0</v>
      </c>
      <c r="AE195" s="49">
        <f>VLOOKUP(A195,'[2]Sheet1'!$A$6:$AF$350,32,FALSE)-AG195</f>
        <v>0</v>
      </c>
      <c r="AF195" s="49">
        <f>VLOOKUP(A195,'[2]Sheet1'!$A$6:$L$295,11,FALSE)</f>
        <v>0</v>
      </c>
      <c r="AG195" s="49">
        <f>VLOOKUP(A195,'[2]Sheet1'!$A$6:$L$295,12,FALSE)</f>
        <v>0</v>
      </c>
      <c r="AH195" s="49">
        <f>VLOOKUP(A195,'[5]Sheet1'!$A$6:$K$294,10,FALSE)</f>
        <v>0</v>
      </c>
      <c r="AI195" s="49">
        <f>VLOOKUP(A195,'[5]Sheet1'!$A$6:$K$294,11,FALSE)</f>
        <v>0</v>
      </c>
      <c r="AJ195" s="49">
        <f>VLOOKUP(A195,'[4]Sheet1'!$A$6:$I$294,8,FALSE)</f>
        <v>0</v>
      </c>
      <c r="AK195" s="49">
        <f>VLOOKUP(A195,'[4]Sheet1'!$A$6:$I$294,9,FALSE)</f>
        <v>0</v>
      </c>
      <c r="AL195" s="49"/>
      <c r="AM195" s="49"/>
      <c r="AN195" s="49">
        <f>VLOOKUP(A195,'[3]Sheet1'!$A$6:$AA$349,16,FALSE)</f>
        <v>0</v>
      </c>
      <c r="AO195" s="49">
        <f>VLOOKUP(A195,'[3]Sheet1'!$A$6:$AA$349,17,FALSE)</f>
        <v>0</v>
      </c>
      <c r="AP195" s="35"/>
      <c r="AQ195" s="69"/>
      <c r="AR195" s="17"/>
      <c r="AS195" s="18"/>
      <c r="AT195" s="2">
        <f t="shared" si="13"/>
        <v>0</v>
      </c>
    </row>
    <row r="196" spans="1:46" s="2" customFormat="1" ht="19.5" customHeight="1">
      <c r="A196" s="35">
        <v>191</v>
      </c>
      <c r="B196" s="36" t="s">
        <v>257</v>
      </c>
      <c r="C196" s="35" t="s">
        <v>221</v>
      </c>
      <c r="D196" s="35">
        <f>VLOOKUP(A196,'[2]Sheet1'!$A$6:$AG$359,33,FALSE)</f>
        <v>24</v>
      </c>
      <c r="E196" s="35">
        <f>VLOOKUP(A196,'[5]Sheet1'!$A$5:$T$358,20,FALSE)</f>
        <v>20</v>
      </c>
      <c r="F196" s="35">
        <f>VLOOKUP(A196,'[4]Sheet1'!$A$5:$AD$358,30,FALSE)</f>
        <v>30</v>
      </c>
      <c r="G196" s="35">
        <f>VLOOKUP(A196,'[3]Sheet1'!$A$6:$AB$292,28,FALSE)</f>
        <v>10</v>
      </c>
      <c r="H196" s="37">
        <f>VLOOKUP(A196,'[1]Sheet1'!$A$5:$AW$358,49,FALSE)</f>
        <v>0</v>
      </c>
      <c r="I196" s="35">
        <f t="shared" si="16"/>
        <v>84</v>
      </c>
      <c r="J196" s="35">
        <f t="shared" si="17"/>
        <v>34</v>
      </c>
      <c r="K196" s="49">
        <f>VLOOKUP(A196,'[1]Sheet1'!$A$6:$D$294,4,FALSE)</f>
        <v>0</v>
      </c>
      <c r="L196" s="49">
        <f>VLOOKUP(A196,'[1]Sheet1'!$A$6:$AV$349,39,FALSE)</f>
        <v>0</v>
      </c>
      <c r="M196" s="49">
        <f>VLOOKUP(A196,'[1]Sheet1'!$A$6:$AV$349,7,FALSE)</f>
      </c>
      <c r="N196" s="49">
        <f>VLOOKUP(A196,'[1]Sheet1'!$A$6:$AV$349,10,FALSE)</f>
      </c>
      <c r="O196" s="49">
        <f>VLOOKUP(A196,'[1]Sheet1'!$A$6:$AV$349,12,FALSE)</f>
      </c>
      <c r="P196" s="49">
        <f>VLOOKUP(A196,'[1]Sheet1'!$A$6:$AV$349,13,FALSE)</f>
        <v>0</v>
      </c>
      <c r="Q196" s="49">
        <f>VLOOKUP(A196,'[1]Sheet1'!$A$6:$AV$349,14,FALSE)</f>
        <v>0</v>
      </c>
      <c r="R196" s="49">
        <f>VLOOKUP(A196,'[1]Sheet1'!$A$6:$AV$349,23,FALSE)</f>
        <v>0</v>
      </c>
      <c r="S196" s="49">
        <f>VLOOKUP(A196,'[1]Sheet1'!$A$6:$AV$349,24,FALSE)</f>
        <v>0</v>
      </c>
      <c r="T196" s="58">
        <f>VLOOKUP(A196,'[1]Sheet1'!$A$6:$AV$349,45,FALSE)</f>
        <v>0</v>
      </c>
      <c r="U196" s="58">
        <f>VLOOKUP(A196,'[1]Sheet1'!$A$6:$AV$349,46,FALSE)</f>
        <v>0</v>
      </c>
      <c r="V196" s="49">
        <f>VLOOKUP(A196,'[1]Sheet1'!$A$6:$AV$349,35,FALSE)</f>
        <v>0</v>
      </c>
      <c r="W196" s="49">
        <f>VLOOKUP(A196,'[1]Sheet1'!$A$6:$AV$349,36,FALSE)+VLOOKUP(A196,'[1]Sheet1'!$A$6:$AL$299,38,FALSE)</f>
        <v>0</v>
      </c>
      <c r="X196" s="49">
        <f>VLOOKUP(A196,'[1]Sheet1'!$A$6:$AH$294,33,FALSE)</f>
        <v>0</v>
      </c>
      <c r="Y196" s="49">
        <f>VLOOKUP(A196,'[1]Sheet1'!$A$6:$AH$294,34,FALSE)</f>
        <v>0</v>
      </c>
      <c r="Z196" s="49"/>
      <c r="AA196" s="49">
        <f>VLOOKUP(A196,'[1]Sheet1'!$A$6:$AV$349,43,FALSE)</f>
        <v>0</v>
      </c>
      <c r="AB196" s="49">
        <f>VLOOKUP(A196,'[1]Sheet1'!$A$6:$AV$349,44,FALSE)</f>
        <v>0</v>
      </c>
      <c r="AC196" s="35"/>
      <c r="AD196" s="49">
        <f>VLOOKUP(A196,'[2]Sheet1'!$A$6:$AF$350,31,FALSE)-AF196</f>
        <v>2</v>
      </c>
      <c r="AE196" s="49">
        <f>VLOOKUP(A196,'[2]Sheet1'!$A$6:$AF$350,32,FALSE)-AG196</f>
        <v>6</v>
      </c>
      <c r="AF196" s="49">
        <f>VLOOKUP(A196,'[2]Sheet1'!$A$6:$L$295,11,FALSE)</f>
        <v>0</v>
      </c>
      <c r="AG196" s="49">
        <f>VLOOKUP(A196,'[2]Sheet1'!$A$6:$L$295,12,FALSE)</f>
        <v>0</v>
      </c>
      <c r="AH196" s="49">
        <f>VLOOKUP(A196,'[5]Sheet1'!$A$6:$K$294,10,FALSE)</f>
        <v>0</v>
      </c>
      <c r="AI196" s="49">
        <f>VLOOKUP(A196,'[5]Sheet1'!$A$6:$K$294,11,FALSE)</f>
        <v>0</v>
      </c>
      <c r="AJ196" s="49">
        <f>VLOOKUP(A196,'[4]Sheet1'!$A$6:$I$294,8,FALSE)</f>
        <v>0</v>
      </c>
      <c r="AK196" s="49">
        <f>VLOOKUP(A196,'[4]Sheet1'!$A$6:$I$294,9,FALSE)</f>
        <v>0</v>
      </c>
      <c r="AL196" s="49"/>
      <c r="AM196" s="49"/>
      <c r="AN196" s="49">
        <f>VLOOKUP(A196,'[3]Sheet1'!$A$6:$AA$349,16,FALSE)</f>
        <v>0</v>
      </c>
      <c r="AO196" s="49">
        <f>VLOOKUP(A196,'[3]Sheet1'!$A$6:$AA$349,17,FALSE)</f>
        <v>0</v>
      </c>
      <c r="AP196" s="35"/>
      <c r="AQ196" s="69"/>
      <c r="AR196" s="17"/>
      <c r="AS196" s="18"/>
      <c r="AT196" s="2">
        <f t="shared" si="13"/>
        <v>0</v>
      </c>
    </row>
    <row r="197" spans="1:46" s="2" customFormat="1" ht="19.5" customHeight="1">
      <c r="A197" s="35">
        <v>192</v>
      </c>
      <c r="B197" s="36" t="s">
        <v>258</v>
      </c>
      <c r="C197" s="35" t="s">
        <v>221</v>
      </c>
      <c r="D197" s="35">
        <f>VLOOKUP(A197,'[2]Sheet1'!$A$6:$AG$359,33,FALSE)</f>
        <v>27</v>
      </c>
      <c r="E197" s="35">
        <f>VLOOKUP(A197,'[5]Sheet1'!$A$5:$T$358,20,FALSE)</f>
        <v>20</v>
      </c>
      <c r="F197" s="35">
        <f>VLOOKUP(A197,'[4]Sheet1'!$A$5:$AD$358,30,FALSE)</f>
        <v>30</v>
      </c>
      <c r="G197" s="35">
        <f>VLOOKUP(A197,'[3]Sheet1'!$A$6:$AB$292,28,FALSE)</f>
        <v>10</v>
      </c>
      <c r="H197" s="37">
        <f>VLOOKUP(A197,'[1]Sheet1'!$A$5:$AW$358,49,FALSE)</f>
        <v>0</v>
      </c>
      <c r="I197" s="35">
        <f aca="true" t="shared" si="18" ref="I197:I216">SUM(D197:H197)</f>
        <v>87</v>
      </c>
      <c r="J197" s="35">
        <f t="shared" si="17"/>
        <v>22</v>
      </c>
      <c r="K197" s="49">
        <f>VLOOKUP(A197,'[1]Sheet1'!$A$6:$D$294,4,FALSE)</f>
        <v>0</v>
      </c>
      <c r="L197" s="49">
        <f>VLOOKUP(A197,'[1]Sheet1'!$A$6:$AV$349,39,FALSE)</f>
        <v>0</v>
      </c>
      <c r="M197" s="49">
        <f>VLOOKUP(A197,'[1]Sheet1'!$A$6:$AV$349,7,FALSE)</f>
      </c>
      <c r="N197" s="49">
        <f>VLOOKUP(A197,'[1]Sheet1'!$A$6:$AV$349,10,FALSE)</f>
      </c>
      <c r="O197" s="49">
        <f>VLOOKUP(A197,'[1]Sheet1'!$A$6:$AV$349,12,FALSE)</f>
      </c>
      <c r="P197" s="49">
        <f>VLOOKUP(A197,'[1]Sheet1'!$A$6:$AV$349,13,FALSE)</f>
        <v>0</v>
      </c>
      <c r="Q197" s="49">
        <f>VLOOKUP(A197,'[1]Sheet1'!$A$6:$AV$349,14,FALSE)</f>
        <v>0</v>
      </c>
      <c r="R197" s="49">
        <f>VLOOKUP(A197,'[1]Sheet1'!$A$6:$AV$349,23,FALSE)</f>
        <v>0</v>
      </c>
      <c r="S197" s="49">
        <f>VLOOKUP(A197,'[1]Sheet1'!$A$6:$AV$349,24,FALSE)</f>
        <v>0</v>
      </c>
      <c r="T197" s="58">
        <f>VLOOKUP(A197,'[1]Sheet1'!$A$6:$AV$349,45,FALSE)</f>
        <v>0</v>
      </c>
      <c r="U197" s="58">
        <f>VLOOKUP(A197,'[1]Sheet1'!$A$6:$AV$349,46,FALSE)</f>
        <v>0</v>
      </c>
      <c r="V197" s="49">
        <f>VLOOKUP(A197,'[1]Sheet1'!$A$6:$AV$349,35,FALSE)</f>
        <v>0</v>
      </c>
      <c r="W197" s="49">
        <f>VLOOKUP(A197,'[1]Sheet1'!$A$6:$AV$349,36,FALSE)+VLOOKUP(A197,'[1]Sheet1'!$A$6:$AL$299,38,FALSE)</f>
        <v>0</v>
      </c>
      <c r="X197" s="49">
        <f>VLOOKUP(A197,'[1]Sheet1'!$A$6:$AH$294,33,FALSE)</f>
        <v>0</v>
      </c>
      <c r="Y197" s="49">
        <f>VLOOKUP(A197,'[1]Sheet1'!$A$6:$AH$294,34,FALSE)</f>
        <v>0</v>
      </c>
      <c r="Z197" s="49"/>
      <c r="AA197" s="49">
        <f>VLOOKUP(A197,'[1]Sheet1'!$A$6:$AV$349,43,FALSE)</f>
        <v>0</v>
      </c>
      <c r="AB197" s="49">
        <f>VLOOKUP(A197,'[1]Sheet1'!$A$6:$AV$349,44,FALSE)</f>
        <v>0</v>
      </c>
      <c r="AC197" s="35"/>
      <c r="AD197" s="49">
        <f>VLOOKUP(A197,'[2]Sheet1'!$A$6:$AF$350,31,FALSE)-AF197</f>
        <v>1</v>
      </c>
      <c r="AE197" s="49">
        <f>VLOOKUP(A197,'[2]Sheet1'!$A$6:$AF$350,32,FALSE)-AG197</f>
        <v>3</v>
      </c>
      <c r="AF197" s="49">
        <f>VLOOKUP(A197,'[2]Sheet1'!$A$6:$L$295,11,FALSE)</f>
        <v>0</v>
      </c>
      <c r="AG197" s="49">
        <f>VLOOKUP(A197,'[2]Sheet1'!$A$6:$L$295,12,FALSE)</f>
        <v>0</v>
      </c>
      <c r="AH197" s="49">
        <f>VLOOKUP(A197,'[5]Sheet1'!$A$6:$K$294,10,FALSE)</f>
        <v>0</v>
      </c>
      <c r="AI197" s="49">
        <f>VLOOKUP(A197,'[5]Sheet1'!$A$6:$K$294,11,FALSE)</f>
        <v>0</v>
      </c>
      <c r="AJ197" s="49">
        <f>VLOOKUP(A197,'[4]Sheet1'!$A$6:$I$294,8,FALSE)</f>
        <v>0</v>
      </c>
      <c r="AK197" s="49">
        <f>VLOOKUP(A197,'[4]Sheet1'!$A$6:$I$294,9,FALSE)</f>
        <v>0</v>
      </c>
      <c r="AL197" s="49"/>
      <c r="AM197" s="49"/>
      <c r="AN197" s="49">
        <f>VLOOKUP(A197,'[3]Sheet1'!$A$6:$AA$349,16,FALSE)</f>
        <v>0</v>
      </c>
      <c r="AO197" s="49">
        <f>VLOOKUP(A197,'[3]Sheet1'!$A$6:$AA$349,17,FALSE)</f>
        <v>0</v>
      </c>
      <c r="AP197" s="35"/>
      <c r="AQ197" s="69"/>
      <c r="AR197" s="17"/>
      <c r="AS197" s="18"/>
      <c r="AT197" s="2">
        <f t="shared" si="13"/>
        <v>0</v>
      </c>
    </row>
    <row r="198" spans="1:46" s="2" customFormat="1" ht="19.5" customHeight="1">
      <c r="A198" s="35">
        <v>193</v>
      </c>
      <c r="B198" s="36" t="s">
        <v>259</v>
      </c>
      <c r="C198" s="35" t="s">
        <v>221</v>
      </c>
      <c r="D198" s="35">
        <f>VLOOKUP(A198,'[2]Sheet1'!$A$6:$AG$359,33,FALSE)</f>
        <v>20.5</v>
      </c>
      <c r="E198" s="35">
        <f>VLOOKUP(A198,'[5]Sheet1'!$A$5:$T$358,20,FALSE)</f>
        <v>20</v>
      </c>
      <c r="F198" s="35">
        <f>VLOOKUP(A198,'[4]Sheet1'!$A$5:$AD$358,30,FALSE)</f>
        <v>30</v>
      </c>
      <c r="G198" s="35">
        <f>VLOOKUP(A198,'[3]Sheet1'!$A$6:$AB$292,28,FALSE)</f>
        <v>10</v>
      </c>
      <c r="H198" s="37">
        <f>VLOOKUP(A198,'[1]Sheet1'!$A$5:$AW$358,49,FALSE)</f>
        <v>0</v>
      </c>
      <c r="I198" s="35">
        <f t="shared" si="18"/>
        <v>80.5</v>
      </c>
      <c r="J198" s="35">
        <f t="shared" si="17"/>
        <v>44</v>
      </c>
      <c r="K198" s="49">
        <f>VLOOKUP(A198,'[1]Sheet1'!$A$6:$D$294,4,FALSE)</f>
        <v>0</v>
      </c>
      <c r="L198" s="49">
        <f>VLOOKUP(A198,'[1]Sheet1'!$A$6:$AV$349,39,FALSE)</f>
        <v>0</v>
      </c>
      <c r="M198" s="49">
        <f>VLOOKUP(A198,'[1]Sheet1'!$A$6:$AV$349,7,FALSE)</f>
      </c>
      <c r="N198" s="49">
        <f>VLOOKUP(A198,'[1]Sheet1'!$A$6:$AV$349,10,FALSE)</f>
      </c>
      <c r="O198" s="49">
        <f>VLOOKUP(A198,'[1]Sheet1'!$A$6:$AV$349,12,FALSE)</f>
      </c>
      <c r="P198" s="49">
        <f>VLOOKUP(A198,'[1]Sheet1'!$A$6:$AV$349,13,FALSE)</f>
        <v>0</v>
      </c>
      <c r="Q198" s="49">
        <f>VLOOKUP(A198,'[1]Sheet1'!$A$6:$AV$349,14,FALSE)</f>
        <v>0</v>
      </c>
      <c r="R198" s="49">
        <f>VLOOKUP(A198,'[1]Sheet1'!$A$6:$AV$349,23,FALSE)</f>
        <v>0</v>
      </c>
      <c r="S198" s="49">
        <f>VLOOKUP(A198,'[1]Sheet1'!$A$6:$AV$349,24,FALSE)</f>
        <v>0</v>
      </c>
      <c r="T198" s="58">
        <f>VLOOKUP(A198,'[1]Sheet1'!$A$6:$AV$349,45,FALSE)</f>
        <v>0</v>
      </c>
      <c r="U198" s="58">
        <f>VLOOKUP(A198,'[1]Sheet1'!$A$6:$AV$349,46,FALSE)</f>
        <v>0</v>
      </c>
      <c r="V198" s="49">
        <f>VLOOKUP(A198,'[1]Sheet1'!$A$6:$AV$349,35,FALSE)</f>
        <v>0</v>
      </c>
      <c r="W198" s="49">
        <f>VLOOKUP(A198,'[1]Sheet1'!$A$6:$AV$349,36,FALSE)+VLOOKUP(A198,'[1]Sheet1'!$A$6:$AL$299,38,FALSE)</f>
        <v>0</v>
      </c>
      <c r="X198" s="49">
        <f>VLOOKUP(A198,'[1]Sheet1'!$A$6:$AH$294,33,FALSE)</f>
        <v>0</v>
      </c>
      <c r="Y198" s="49">
        <f>VLOOKUP(A198,'[1]Sheet1'!$A$6:$AH$294,34,FALSE)</f>
        <v>0</v>
      </c>
      <c r="Z198" s="49"/>
      <c r="AA198" s="49">
        <f>VLOOKUP(A198,'[1]Sheet1'!$A$6:$AV$349,43,FALSE)</f>
        <v>0</v>
      </c>
      <c r="AB198" s="49">
        <f>VLOOKUP(A198,'[1]Sheet1'!$A$6:$AV$349,44,FALSE)</f>
        <v>0</v>
      </c>
      <c r="AC198" s="35"/>
      <c r="AD198" s="49">
        <f>VLOOKUP(A198,'[2]Sheet1'!$A$6:$AF$350,31,FALSE)-AF198</f>
        <v>4</v>
      </c>
      <c r="AE198" s="49">
        <f>VLOOKUP(A198,'[2]Sheet1'!$A$6:$AF$350,32,FALSE)-AG198</f>
        <v>9.5</v>
      </c>
      <c r="AF198" s="49">
        <f>VLOOKUP(A198,'[2]Sheet1'!$A$6:$L$295,11,FALSE)</f>
        <v>0</v>
      </c>
      <c r="AG198" s="49">
        <f>VLOOKUP(A198,'[2]Sheet1'!$A$6:$L$295,12,FALSE)</f>
        <v>0</v>
      </c>
      <c r="AH198" s="49">
        <f>VLOOKUP(A198,'[5]Sheet1'!$A$6:$K$294,10,FALSE)</f>
        <v>0</v>
      </c>
      <c r="AI198" s="49">
        <f>VLOOKUP(A198,'[5]Sheet1'!$A$6:$K$294,11,FALSE)</f>
        <v>0</v>
      </c>
      <c r="AJ198" s="49">
        <f>VLOOKUP(A198,'[4]Sheet1'!$A$6:$I$294,8,FALSE)</f>
        <v>0</v>
      </c>
      <c r="AK198" s="49">
        <f>VLOOKUP(A198,'[4]Sheet1'!$A$6:$I$294,9,FALSE)</f>
        <v>0</v>
      </c>
      <c r="AL198" s="49"/>
      <c r="AM198" s="49"/>
      <c r="AN198" s="49">
        <f>VLOOKUP(A198,'[3]Sheet1'!$A$6:$AA$349,16,FALSE)</f>
        <v>0</v>
      </c>
      <c r="AO198" s="49">
        <f>VLOOKUP(A198,'[3]Sheet1'!$A$6:$AA$349,17,FALSE)</f>
        <v>0</v>
      </c>
      <c r="AP198" s="35"/>
      <c r="AQ198" s="69"/>
      <c r="AR198" s="17"/>
      <c r="AS198" s="18"/>
      <c r="AT198" s="2">
        <f t="shared" si="13"/>
        <v>0</v>
      </c>
    </row>
    <row r="199" spans="1:46" s="2" customFormat="1" ht="19.5" customHeight="1">
      <c r="A199" s="35">
        <v>194</v>
      </c>
      <c r="B199" s="36" t="s">
        <v>260</v>
      </c>
      <c r="C199" s="35" t="s">
        <v>221</v>
      </c>
      <c r="D199" s="35">
        <f>VLOOKUP(A199,'[2]Sheet1'!$A$6:$AG$359,33,FALSE)</f>
        <v>27</v>
      </c>
      <c r="E199" s="35">
        <f>VLOOKUP(A199,'[5]Sheet1'!$A$5:$T$358,20,FALSE)</f>
        <v>20</v>
      </c>
      <c r="F199" s="35">
        <f>VLOOKUP(A199,'[4]Sheet1'!$A$5:$AD$358,30,FALSE)</f>
        <v>30</v>
      </c>
      <c r="G199" s="35">
        <f>VLOOKUP(A199,'[3]Sheet1'!$A$6:$AB$292,28,FALSE)</f>
        <v>10</v>
      </c>
      <c r="H199" s="37">
        <f>VLOOKUP(A199,'[1]Sheet1'!$A$5:$AW$358,49,FALSE)</f>
        <v>6</v>
      </c>
      <c r="I199" s="35">
        <f t="shared" si="18"/>
        <v>93</v>
      </c>
      <c r="J199" s="35">
        <f t="shared" si="17"/>
        <v>6</v>
      </c>
      <c r="K199" s="49">
        <f>VLOOKUP(A199,'[1]Sheet1'!$A$6:$D$294,4,FALSE)</f>
        <v>2</v>
      </c>
      <c r="L199" s="49">
        <f>VLOOKUP(A199,'[1]Sheet1'!$A$6:$AV$349,39,FALSE)</f>
        <v>0</v>
      </c>
      <c r="M199" s="49" t="str">
        <f>VLOOKUP(A199,'[1]Sheet1'!$A$6:$AV$349,7,FALSE)</f>
        <v>A</v>
      </c>
      <c r="N199" s="49">
        <f>VLOOKUP(A199,'[1]Sheet1'!$A$6:$AV$349,10,FALSE)</f>
      </c>
      <c r="O199" s="49">
        <f>VLOOKUP(A199,'[1]Sheet1'!$A$6:$AV$349,12,FALSE)</f>
        <v>2</v>
      </c>
      <c r="P199" s="49">
        <f>VLOOKUP(A199,'[1]Sheet1'!$A$6:$AV$349,13,FALSE)</f>
        <v>0</v>
      </c>
      <c r="Q199" s="49">
        <f>VLOOKUP(A199,'[1]Sheet1'!$A$6:$AV$349,14,FALSE)</f>
        <v>0</v>
      </c>
      <c r="R199" s="49">
        <f>VLOOKUP(A199,'[1]Sheet1'!$A$6:$AV$349,23,FALSE)</f>
        <v>0</v>
      </c>
      <c r="S199" s="49">
        <f>VLOOKUP(A199,'[1]Sheet1'!$A$6:$AV$349,24,FALSE)</f>
        <v>0</v>
      </c>
      <c r="T199" s="58">
        <f>VLOOKUP(A199,'[1]Sheet1'!$A$6:$AV$349,45,FALSE)</f>
        <v>4</v>
      </c>
      <c r="U199" s="58">
        <f>VLOOKUP(A199,'[1]Sheet1'!$A$6:$AV$349,46,FALSE)</f>
        <v>2</v>
      </c>
      <c r="V199" s="49">
        <f>VLOOKUP(A199,'[1]Sheet1'!$A$6:$AV$349,35,FALSE)</f>
        <v>0</v>
      </c>
      <c r="W199" s="49">
        <f>VLOOKUP(A199,'[1]Sheet1'!$A$6:$AV$349,36,FALSE)+VLOOKUP(A199,'[1]Sheet1'!$A$6:$AL$299,38,FALSE)</f>
        <v>0</v>
      </c>
      <c r="X199" s="49">
        <f>VLOOKUP(A199,'[1]Sheet1'!$A$6:$AH$294,33,FALSE)</f>
        <v>0</v>
      </c>
      <c r="Y199" s="49">
        <f>VLOOKUP(A199,'[1]Sheet1'!$A$6:$AH$294,34,FALSE)</f>
        <v>0</v>
      </c>
      <c r="Z199" s="49"/>
      <c r="AA199" s="49">
        <f>VLOOKUP(A199,'[1]Sheet1'!$A$6:$AV$349,43,FALSE)</f>
        <v>0</v>
      </c>
      <c r="AB199" s="49">
        <f>VLOOKUP(A199,'[1]Sheet1'!$A$6:$AV$349,44,FALSE)</f>
        <v>0</v>
      </c>
      <c r="AC199" s="35"/>
      <c r="AD199" s="49">
        <f>VLOOKUP(A199,'[2]Sheet1'!$A$6:$AF$350,31,FALSE)-AF199</f>
        <v>1</v>
      </c>
      <c r="AE199" s="49">
        <f>VLOOKUP(A199,'[2]Sheet1'!$A$6:$AF$350,32,FALSE)-AG199</f>
        <v>3</v>
      </c>
      <c r="AF199" s="49">
        <f>VLOOKUP(A199,'[2]Sheet1'!$A$6:$L$295,11,FALSE)</f>
        <v>0</v>
      </c>
      <c r="AG199" s="49">
        <f>VLOOKUP(A199,'[2]Sheet1'!$A$6:$L$295,12,FALSE)</f>
        <v>0</v>
      </c>
      <c r="AH199" s="49">
        <f>VLOOKUP(A199,'[5]Sheet1'!$A$6:$K$294,10,FALSE)</f>
        <v>0</v>
      </c>
      <c r="AI199" s="49">
        <f>VLOOKUP(A199,'[5]Sheet1'!$A$6:$K$294,11,FALSE)</f>
        <v>0</v>
      </c>
      <c r="AJ199" s="49">
        <f>VLOOKUP(A199,'[4]Sheet1'!$A$6:$I$294,8,FALSE)</f>
        <v>0</v>
      </c>
      <c r="AK199" s="49">
        <f>VLOOKUP(A199,'[4]Sheet1'!$A$6:$I$294,9,FALSE)</f>
        <v>0</v>
      </c>
      <c r="AL199" s="49"/>
      <c r="AM199" s="49"/>
      <c r="AN199" s="49">
        <f>VLOOKUP(A199,'[3]Sheet1'!$A$6:$AA$349,16,FALSE)</f>
        <v>0</v>
      </c>
      <c r="AO199" s="49">
        <f>VLOOKUP(A199,'[3]Sheet1'!$A$6:$AA$349,17,FALSE)</f>
        <v>0</v>
      </c>
      <c r="AP199" s="35"/>
      <c r="AQ199" s="69"/>
      <c r="AR199" s="17"/>
      <c r="AS199" s="18"/>
      <c r="AT199" s="2">
        <f aca="true" t="shared" si="19" ref="AT199:AT262">IF(AR199=AS199,0,1)</f>
        <v>0</v>
      </c>
    </row>
    <row r="200" spans="1:46" s="2" customFormat="1" ht="19.5" customHeight="1">
      <c r="A200" s="35">
        <v>195</v>
      </c>
      <c r="B200" s="36" t="s">
        <v>261</v>
      </c>
      <c r="C200" s="35" t="s">
        <v>221</v>
      </c>
      <c r="D200" s="35">
        <f>VLOOKUP(A200,'[2]Sheet1'!$A$6:$AG$359,33,FALSE)</f>
        <v>12</v>
      </c>
      <c r="E200" s="35">
        <f>VLOOKUP(A200,'[5]Sheet1'!$A$5:$T$358,20,FALSE)</f>
        <v>20</v>
      </c>
      <c r="F200" s="35">
        <f>VLOOKUP(A200,'[4]Sheet1'!$A$5:$AD$358,30,FALSE)</f>
        <v>30</v>
      </c>
      <c r="G200" s="35">
        <f>VLOOKUP(A200,'[3]Sheet1'!$A$6:$AB$292,28,FALSE)</f>
        <v>10</v>
      </c>
      <c r="H200" s="37">
        <f>VLOOKUP(A200,'[1]Sheet1'!$A$5:$AW$358,49,FALSE)</f>
        <v>4</v>
      </c>
      <c r="I200" s="35">
        <f t="shared" si="18"/>
        <v>76</v>
      </c>
      <c r="J200" s="35">
        <f t="shared" si="17"/>
        <v>50</v>
      </c>
      <c r="K200" s="49">
        <f>VLOOKUP(A200,'[1]Sheet1'!$A$6:$D$294,4,FALSE)</f>
        <v>2</v>
      </c>
      <c r="L200" s="49">
        <f>VLOOKUP(A200,'[1]Sheet1'!$A$6:$AV$349,39,FALSE)</f>
        <v>0</v>
      </c>
      <c r="M200" s="49" t="str">
        <f>VLOOKUP(A200,'[1]Sheet1'!$A$6:$AV$349,7,FALSE)</f>
        <v>A</v>
      </c>
      <c r="N200" s="49">
        <f>VLOOKUP(A200,'[1]Sheet1'!$A$6:$AV$349,10,FALSE)</f>
      </c>
      <c r="O200" s="49">
        <f>VLOOKUP(A200,'[1]Sheet1'!$A$6:$AV$349,12,FALSE)</f>
        <v>2</v>
      </c>
      <c r="P200" s="49">
        <f>VLOOKUP(A200,'[1]Sheet1'!$A$6:$AV$349,13,FALSE)</f>
        <v>0</v>
      </c>
      <c r="Q200" s="49">
        <f>VLOOKUP(A200,'[1]Sheet1'!$A$6:$AV$349,14,FALSE)</f>
        <v>0</v>
      </c>
      <c r="R200" s="49">
        <f>VLOOKUP(A200,'[1]Sheet1'!$A$6:$AV$349,23,FALSE)</f>
        <v>0</v>
      </c>
      <c r="S200" s="49">
        <f>VLOOKUP(A200,'[1]Sheet1'!$A$6:$AV$349,24,FALSE)</f>
        <v>0</v>
      </c>
      <c r="T200" s="58">
        <f>VLOOKUP(A200,'[1]Sheet1'!$A$6:$AV$349,45,FALSE)</f>
        <v>0</v>
      </c>
      <c r="U200" s="58">
        <f>VLOOKUP(A200,'[1]Sheet1'!$A$6:$AV$349,46,FALSE)</f>
        <v>0</v>
      </c>
      <c r="V200" s="49">
        <f>VLOOKUP(A200,'[1]Sheet1'!$A$6:$AV$349,35,FALSE)</f>
        <v>0</v>
      </c>
      <c r="W200" s="49">
        <f>VLOOKUP(A200,'[1]Sheet1'!$A$6:$AV$349,36,FALSE)+VLOOKUP(A200,'[1]Sheet1'!$A$6:$AL$299,38,FALSE)</f>
        <v>0</v>
      </c>
      <c r="X200" s="49">
        <f>VLOOKUP(A200,'[1]Sheet1'!$A$6:$AH$294,33,FALSE)</f>
        <v>0</v>
      </c>
      <c r="Y200" s="49">
        <f>VLOOKUP(A200,'[1]Sheet1'!$A$6:$AH$294,34,FALSE)</f>
        <v>0</v>
      </c>
      <c r="Z200" s="49"/>
      <c r="AA200" s="49">
        <f>VLOOKUP(A200,'[1]Sheet1'!$A$6:$AV$349,43,FALSE)</f>
        <v>0</v>
      </c>
      <c r="AB200" s="49">
        <f>VLOOKUP(A200,'[1]Sheet1'!$A$6:$AV$349,44,FALSE)</f>
        <v>0</v>
      </c>
      <c r="AC200" s="35"/>
      <c r="AD200" s="49">
        <f>VLOOKUP(A200,'[2]Sheet1'!$A$6:$AF$350,31,FALSE)-AF200</f>
        <v>6</v>
      </c>
      <c r="AE200" s="49">
        <f>VLOOKUP(A200,'[2]Sheet1'!$A$6:$AF$350,32,FALSE)-AG200</f>
        <v>18</v>
      </c>
      <c r="AF200" s="49">
        <f>VLOOKUP(A200,'[2]Sheet1'!$A$6:$L$295,11,FALSE)</f>
        <v>0</v>
      </c>
      <c r="AG200" s="49">
        <f>VLOOKUP(A200,'[2]Sheet1'!$A$6:$L$295,12,FALSE)</f>
        <v>0</v>
      </c>
      <c r="AH200" s="49">
        <f>VLOOKUP(A200,'[5]Sheet1'!$A$6:$K$294,10,FALSE)</f>
        <v>0</v>
      </c>
      <c r="AI200" s="49">
        <f>VLOOKUP(A200,'[5]Sheet1'!$A$6:$K$294,11,FALSE)</f>
        <v>0</v>
      </c>
      <c r="AJ200" s="49">
        <f>VLOOKUP(A200,'[4]Sheet1'!$A$6:$I$294,8,FALSE)</f>
        <v>0</v>
      </c>
      <c r="AK200" s="49">
        <f>VLOOKUP(A200,'[4]Sheet1'!$A$6:$I$294,9,FALSE)</f>
        <v>0</v>
      </c>
      <c r="AL200" s="49"/>
      <c r="AM200" s="49"/>
      <c r="AN200" s="49">
        <f>VLOOKUP(A200,'[3]Sheet1'!$A$6:$AA$349,16,FALSE)</f>
        <v>0</v>
      </c>
      <c r="AO200" s="49">
        <f>VLOOKUP(A200,'[3]Sheet1'!$A$6:$AA$349,17,FALSE)</f>
        <v>0</v>
      </c>
      <c r="AP200" s="35"/>
      <c r="AQ200" s="69"/>
      <c r="AR200" s="17"/>
      <c r="AS200" s="18"/>
      <c r="AT200" s="2">
        <f t="shared" si="19"/>
        <v>0</v>
      </c>
    </row>
    <row r="201" spans="1:46" s="2" customFormat="1" ht="19.5" customHeight="1">
      <c r="A201" s="35">
        <v>196</v>
      </c>
      <c r="B201" s="36" t="s">
        <v>262</v>
      </c>
      <c r="C201" s="35" t="s">
        <v>221</v>
      </c>
      <c r="D201" s="35">
        <f>VLOOKUP(A201,'[2]Sheet1'!$A$6:$AG$359,33,FALSE)</f>
        <v>0</v>
      </c>
      <c r="E201" s="35">
        <f>VLOOKUP(A201,'[5]Sheet1'!$A$5:$T$358,20,FALSE)</f>
        <v>20</v>
      </c>
      <c r="F201" s="35">
        <f>VLOOKUP(A201,'[4]Sheet1'!$A$5:$AD$358,30,FALSE)</f>
        <v>30</v>
      </c>
      <c r="G201" s="35">
        <f>VLOOKUP(A201,'[3]Sheet1'!$A$6:$AB$292,28,FALSE)</f>
        <v>10</v>
      </c>
      <c r="H201" s="37">
        <f>VLOOKUP(A201,'[1]Sheet1'!$A$5:$AW$358,49,FALSE)</f>
        <v>0</v>
      </c>
      <c r="I201" s="35">
        <f t="shared" si="18"/>
        <v>60</v>
      </c>
      <c r="J201" s="35">
        <f t="shared" si="17"/>
        <v>77</v>
      </c>
      <c r="K201" s="49">
        <f>VLOOKUP(A201,'[1]Sheet1'!$A$6:$D$294,4,FALSE)</f>
        <v>0</v>
      </c>
      <c r="L201" s="49">
        <f>VLOOKUP(A201,'[1]Sheet1'!$A$6:$AV$349,39,FALSE)</f>
        <v>0</v>
      </c>
      <c r="M201" s="49">
        <f>VLOOKUP(A201,'[1]Sheet1'!$A$6:$AV$349,7,FALSE)</f>
      </c>
      <c r="N201" s="49">
        <f>VLOOKUP(A201,'[1]Sheet1'!$A$6:$AV$349,10,FALSE)</f>
      </c>
      <c r="O201" s="49">
        <f>VLOOKUP(A201,'[1]Sheet1'!$A$6:$AV$349,12,FALSE)</f>
      </c>
      <c r="P201" s="49">
        <f>VLOOKUP(A201,'[1]Sheet1'!$A$6:$AV$349,13,FALSE)</f>
        <v>0</v>
      </c>
      <c r="Q201" s="49">
        <f>VLOOKUP(A201,'[1]Sheet1'!$A$6:$AV$349,14,FALSE)</f>
        <v>0</v>
      </c>
      <c r="R201" s="49">
        <f>VLOOKUP(A201,'[1]Sheet1'!$A$6:$AV$349,23,FALSE)</f>
        <v>0</v>
      </c>
      <c r="S201" s="49">
        <f>VLOOKUP(A201,'[1]Sheet1'!$A$6:$AV$349,24,FALSE)</f>
        <v>0</v>
      </c>
      <c r="T201" s="58">
        <f>VLOOKUP(A201,'[1]Sheet1'!$A$6:$AV$349,45,FALSE)</f>
        <v>0</v>
      </c>
      <c r="U201" s="58">
        <f>VLOOKUP(A201,'[1]Sheet1'!$A$6:$AV$349,46,FALSE)</f>
        <v>0</v>
      </c>
      <c r="V201" s="49">
        <f>VLOOKUP(A201,'[1]Sheet1'!$A$6:$AV$349,35,FALSE)</f>
        <v>0</v>
      </c>
      <c r="W201" s="49">
        <f>VLOOKUP(A201,'[1]Sheet1'!$A$6:$AV$349,36,FALSE)+VLOOKUP(A201,'[1]Sheet1'!$A$6:$AL$299,38,FALSE)</f>
        <v>0</v>
      </c>
      <c r="X201" s="49">
        <f>VLOOKUP(A201,'[1]Sheet1'!$A$6:$AH$294,33,FALSE)</f>
        <v>0</v>
      </c>
      <c r="Y201" s="49">
        <f>VLOOKUP(A201,'[1]Sheet1'!$A$6:$AH$294,34,FALSE)</f>
        <v>0</v>
      </c>
      <c r="Z201" s="49"/>
      <c r="AA201" s="49">
        <f>VLOOKUP(A201,'[1]Sheet1'!$A$6:$AV$349,43,FALSE)</f>
        <v>0</v>
      </c>
      <c r="AB201" s="49">
        <f>VLOOKUP(A201,'[1]Sheet1'!$A$6:$AV$349,44,FALSE)</f>
        <v>0</v>
      </c>
      <c r="AC201" s="35"/>
      <c r="AD201" s="49">
        <f>VLOOKUP(A201,'[2]Sheet1'!$A$6:$AF$350,31,FALSE)-AF201</f>
        <v>41</v>
      </c>
      <c r="AE201" s="49">
        <f>VLOOKUP(A201,'[2]Sheet1'!$A$6:$AF$350,32,FALSE)-AG201</f>
        <v>199</v>
      </c>
      <c r="AF201" s="49">
        <f>VLOOKUP(A201,'[2]Sheet1'!$A$6:$L$295,11,FALSE)</f>
        <v>0</v>
      </c>
      <c r="AG201" s="49">
        <f>VLOOKUP(A201,'[2]Sheet1'!$A$6:$L$295,12,FALSE)</f>
        <v>0</v>
      </c>
      <c r="AH201" s="49">
        <f>VLOOKUP(A201,'[5]Sheet1'!$A$6:$K$294,10,FALSE)</f>
        <v>0</v>
      </c>
      <c r="AI201" s="49">
        <f>VLOOKUP(A201,'[5]Sheet1'!$A$6:$K$294,11,FALSE)</f>
        <v>0</v>
      </c>
      <c r="AJ201" s="49">
        <f>VLOOKUP(A201,'[4]Sheet1'!$A$6:$I$294,8,FALSE)</f>
        <v>0</v>
      </c>
      <c r="AK201" s="49">
        <f>VLOOKUP(A201,'[4]Sheet1'!$A$6:$I$294,9,FALSE)</f>
        <v>0</v>
      </c>
      <c r="AL201" s="49"/>
      <c r="AM201" s="49"/>
      <c r="AN201" s="49">
        <f>VLOOKUP(A201,'[3]Sheet1'!$A$6:$AA$349,16,FALSE)</f>
        <v>0</v>
      </c>
      <c r="AO201" s="49">
        <f>VLOOKUP(A201,'[3]Sheet1'!$A$6:$AA$349,17,FALSE)</f>
        <v>0</v>
      </c>
      <c r="AP201" s="35"/>
      <c r="AQ201" s="69"/>
      <c r="AR201" s="17"/>
      <c r="AS201" s="18"/>
      <c r="AT201" s="2">
        <f t="shared" si="19"/>
        <v>0</v>
      </c>
    </row>
    <row r="202" spans="1:46" s="2" customFormat="1" ht="19.5" customHeight="1">
      <c r="A202" s="35">
        <v>197</v>
      </c>
      <c r="B202" s="36" t="s">
        <v>263</v>
      </c>
      <c r="C202" s="35" t="s">
        <v>221</v>
      </c>
      <c r="D202" s="35">
        <f>VLOOKUP(A202,'[2]Sheet1'!$A$6:$AG$359,33,FALSE)</f>
        <v>5</v>
      </c>
      <c r="E202" s="35">
        <f>VLOOKUP(A202,'[5]Sheet1'!$A$5:$T$358,20,FALSE)</f>
        <v>20</v>
      </c>
      <c r="F202" s="35">
        <f>VLOOKUP(A202,'[4]Sheet1'!$A$5:$AD$358,30,FALSE)</f>
        <v>30</v>
      </c>
      <c r="G202" s="35">
        <f>VLOOKUP(A202,'[3]Sheet1'!$A$6:$AB$292,28,FALSE)</f>
        <v>10</v>
      </c>
      <c r="H202" s="37">
        <f>VLOOKUP(A202,'[1]Sheet1'!$A$5:$AW$358,49,FALSE)</f>
        <v>0</v>
      </c>
      <c r="I202" s="35">
        <f t="shared" si="18"/>
        <v>65</v>
      </c>
      <c r="J202" s="35">
        <f t="shared" si="17"/>
        <v>62</v>
      </c>
      <c r="K202" s="49">
        <f>VLOOKUP(A202,'[1]Sheet1'!$A$6:$D$294,4,FALSE)</f>
        <v>0</v>
      </c>
      <c r="L202" s="49">
        <f>VLOOKUP(A202,'[1]Sheet1'!$A$6:$AV$349,39,FALSE)</f>
        <v>0</v>
      </c>
      <c r="M202" s="49">
        <f>VLOOKUP(A202,'[1]Sheet1'!$A$6:$AV$349,7,FALSE)</f>
      </c>
      <c r="N202" s="49">
        <f>VLOOKUP(A202,'[1]Sheet1'!$A$6:$AV$349,10,FALSE)</f>
      </c>
      <c r="O202" s="49">
        <f>VLOOKUP(A202,'[1]Sheet1'!$A$6:$AV$349,12,FALSE)</f>
      </c>
      <c r="P202" s="49">
        <f>VLOOKUP(A202,'[1]Sheet1'!$A$6:$AV$349,13,FALSE)</f>
        <v>0</v>
      </c>
      <c r="Q202" s="49">
        <f>VLOOKUP(A202,'[1]Sheet1'!$A$6:$AV$349,14,FALSE)</f>
        <v>0</v>
      </c>
      <c r="R202" s="49">
        <f>VLOOKUP(A202,'[1]Sheet1'!$A$6:$AV$349,23,FALSE)</f>
        <v>0</v>
      </c>
      <c r="S202" s="49">
        <f>VLOOKUP(A202,'[1]Sheet1'!$A$6:$AV$349,24,FALSE)</f>
        <v>0</v>
      </c>
      <c r="T202" s="58">
        <f>VLOOKUP(A202,'[1]Sheet1'!$A$6:$AV$349,45,FALSE)</f>
        <v>0</v>
      </c>
      <c r="U202" s="58">
        <f>VLOOKUP(A202,'[1]Sheet1'!$A$6:$AV$349,46,FALSE)</f>
        <v>0</v>
      </c>
      <c r="V202" s="49">
        <f>VLOOKUP(A202,'[1]Sheet1'!$A$6:$AV$349,35,FALSE)</f>
        <v>0</v>
      </c>
      <c r="W202" s="49">
        <f>VLOOKUP(A202,'[1]Sheet1'!$A$6:$AV$349,36,FALSE)+VLOOKUP(A202,'[1]Sheet1'!$A$6:$AL$299,38,FALSE)</f>
        <v>0</v>
      </c>
      <c r="X202" s="49">
        <f>VLOOKUP(A202,'[1]Sheet1'!$A$6:$AH$294,33,FALSE)</f>
        <v>0</v>
      </c>
      <c r="Y202" s="49">
        <f>VLOOKUP(A202,'[1]Sheet1'!$A$6:$AH$294,34,FALSE)</f>
        <v>0</v>
      </c>
      <c r="Z202" s="49"/>
      <c r="AA202" s="49">
        <f>VLOOKUP(A202,'[1]Sheet1'!$A$6:$AV$349,43,FALSE)</f>
        <v>0</v>
      </c>
      <c r="AB202" s="49">
        <f>VLOOKUP(A202,'[1]Sheet1'!$A$6:$AV$349,44,FALSE)</f>
        <v>0</v>
      </c>
      <c r="AC202" s="35"/>
      <c r="AD202" s="49">
        <f>VLOOKUP(A202,'[2]Sheet1'!$A$6:$AF$350,31,FALSE)-AF202</f>
        <v>7</v>
      </c>
      <c r="AE202" s="49">
        <f>VLOOKUP(A202,'[2]Sheet1'!$A$6:$AF$350,32,FALSE)-AG202</f>
        <v>25</v>
      </c>
      <c r="AF202" s="49">
        <f>VLOOKUP(A202,'[2]Sheet1'!$A$6:$L$295,11,FALSE)</f>
        <v>0</v>
      </c>
      <c r="AG202" s="49">
        <f>VLOOKUP(A202,'[2]Sheet1'!$A$6:$L$295,12,FALSE)</f>
        <v>0</v>
      </c>
      <c r="AH202" s="49">
        <f>VLOOKUP(A202,'[5]Sheet1'!$A$6:$K$294,10,FALSE)</f>
        <v>0</v>
      </c>
      <c r="AI202" s="49">
        <f>VLOOKUP(A202,'[5]Sheet1'!$A$6:$K$294,11,FALSE)</f>
        <v>0</v>
      </c>
      <c r="AJ202" s="49">
        <f>VLOOKUP(A202,'[4]Sheet1'!$A$6:$I$294,8,FALSE)</f>
        <v>0</v>
      </c>
      <c r="AK202" s="49">
        <f>VLOOKUP(A202,'[4]Sheet1'!$A$6:$I$294,9,FALSE)</f>
        <v>0</v>
      </c>
      <c r="AL202" s="49"/>
      <c r="AM202" s="49"/>
      <c r="AN202" s="49">
        <f>VLOOKUP(A202,'[3]Sheet1'!$A$6:$AA$349,16,FALSE)</f>
        <v>0</v>
      </c>
      <c r="AO202" s="49">
        <f>VLOOKUP(A202,'[3]Sheet1'!$A$6:$AA$349,17,FALSE)</f>
        <v>0</v>
      </c>
      <c r="AP202" s="35"/>
      <c r="AQ202" s="69"/>
      <c r="AR202" s="17"/>
      <c r="AS202" s="18"/>
      <c r="AT202" s="2">
        <f t="shared" si="19"/>
        <v>0</v>
      </c>
    </row>
    <row r="203" spans="1:46" s="2" customFormat="1" ht="19.5" customHeight="1">
      <c r="A203" s="35">
        <v>198</v>
      </c>
      <c r="B203" s="36" t="s">
        <v>264</v>
      </c>
      <c r="C203" s="35" t="s">
        <v>221</v>
      </c>
      <c r="D203" s="35">
        <f>VLOOKUP(A203,'[2]Sheet1'!$A$6:$AG$359,33,FALSE)</f>
        <v>24</v>
      </c>
      <c r="E203" s="35">
        <f>VLOOKUP(A203,'[5]Sheet1'!$A$5:$T$358,20,FALSE)</f>
        <v>20</v>
      </c>
      <c r="F203" s="35">
        <f>VLOOKUP(A203,'[4]Sheet1'!$A$5:$AD$358,30,FALSE)</f>
        <v>30</v>
      </c>
      <c r="G203" s="35">
        <f>VLOOKUP(A203,'[3]Sheet1'!$A$6:$AB$292,28,FALSE)</f>
        <v>7</v>
      </c>
      <c r="H203" s="37">
        <f>VLOOKUP(A203,'[1]Sheet1'!$A$5:$AW$358,49,FALSE)</f>
        <v>4</v>
      </c>
      <c r="I203" s="35">
        <f t="shared" si="18"/>
        <v>85</v>
      </c>
      <c r="J203" s="35">
        <f t="shared" si="17"/>
        <v>33</v>
      </c>
      <c r="K203" s="49">
        <f>VLOOKUP(A203,'[1]Sheet1'!$A$6:$D$294,4,FALSE)</f>
        <v>2</v>
      </c>
      <c r="L203" s="49">
        <f>VLOOKUP(A203,'[1]Sheet1'!$A$6:$AV$349,39,FALSE)</f>
        <v>0</v>
      </c>
      <c r="M203" s="49" t="str">
        <f>VLOOKUP(A203,'[1]Sheet1'!$A$6:$AV$349,7,FALSE)</f>
        <v>A</v>
      </c>
      <c r="N203" s="49">
        <f>VLOOKUP(A203,'[1]Sheet1'!$A$6:$AV$349,10,FALSE)</f>
      </c>
      <c r="O203" s="49">
        <f>VLOOKUP(A203,'[1]Sheet1'!$A$6:$AV$349,12,FALSE)</f>
        <v>2</v>
      </c>
      <c r="P203" s="49">
        <f>VLOOKUP(A203,'[1]Sheet1'!$A$6:$AV$349,13,FALSE)</f>
        <v>0</v>
      </c>
      <c r="Q203" s="49">
        <f>VLOOKUP(A203,'[1]Sheet1'!$A$6:$AV$349,14,FALSE)</f>
        <v>0</v>
      </c>
      <c r="R203" s="49">
        <f>VLOOKUP(A203,'[1]Sheet1'!$A$6:$AV$349,23,FALSE)</f>
        <v>0</v>
      </c>
      <c r="S203" s="49">
        <f>VLOOKUP(A203,'[1]Sheet1'!$A$6:$AV$349,24,FALSE)</f>
        <v>0</v>
      </c>
      <c r="T203" s="58">
        <f>VLOOKUP(A203,'[1]Sheet1'!$A$6:$AV$349,45,FALSE)</f>
        <v>0</v>
      </c>
      <c r="U203" s="58">
        <f>VLOOKUP(A203,'[1]Sheet1'!$A$6:$AV$349,46,FALSE)</f>
        <v>0</v>
      </c>
      <c r="V203" s="49">
        <f>VLOOKUP(A203,'[1]Sheet1'!$A$6:$AV$349,35,FALSE)</f>
        <v>0</v>
      </c>
      <c r="W203" s="49">
        <f>VLOOKUP(A203,'[1]Sheet1'!$A$6:$AV$349,36,FALSE)+VLOOKUP(A203,'[1]Sheet1'!$A$6:$AL$299,38,FALSE)</f>
        <v>0</v>
      </c>
      <c r="X203" s="49">
        <f>VLOOKUP(A203,'[1]Sheet1'!$A$6:$AH$294,33,FALSE)</f>
        <v>0</v>
      </c>
      <c r="Y203" s="49">
        <f>VLOOKUP(A203,'[1]Sheet1'!$A$6:$AH$294,34,FALSE)</f>
        <v>0</v>
      </c>
      <c r="Z203" s="49"/>
      <c r="AA203" s="49">
        <f>VLOOKUP(A203,'[1]Sheet1'!$A$6:$AV$349,43,FALSE)</f>
        <v>0</v>
      </c>
      <c r="AB203" s="49">
        <f>VLOOKUP(A203,'[1]Sheet1'!$A$6:$AV$349,44,FALSE)</f>
        <v>0</v>
      </c>
      <c r="AC203" s="35"/>
      <c r="AD203" s="49">
        <f>VLOOKUP(A203,'[2]Sheet1'!$A$6:$AF$350,31,FALSE)-AF203</f>
        <v>2</v>
      </c>
      <c r="AE203" s="49">
        <f>VLOOKUP(A203,'[2]Sheet1'!$A$6:$AF$350,32,FALSE)-AG203</f>
        <v>6</v>
      </c>
      <c r="AF203" s="49">
        <f>VLOOKUP(A203,'[2]Sheet1'!$A$6:$L$295,11,FALSE)</f>
        <v>0</v>
      </c>
      <c r="AG203" s="49">
        <f>VLOOKUP(A203,'[2]Sheet1'!$A$6:$L$295,12,FALSE)</f>
        <v>0</v>
      </c>
      <c r="AH203" s="49">
        <f>VLOOKUP(A203,'[5]Sheet1'!$A$6:$K$294,10,FALSE)</f>
        <v>0</v>
      </c>
      <c r="AI203" s="49">
        <f>VLOOKUP(A203,'[5]Sheet1'!$A$6:$K$294,11,FALSE)</f>
        <v>0</v>
      </c>
      <c r="AJ203" s="49">
        <f>VLOOKUP(A203,'[4]Sheet1'!$A$6:$I$294,8,FALSE)</f>
        <v>0</v>
      </c>
      <c r="AK203" s="49">
        <f>VLOOKUP(A203,'[4]Sheet1'!$A$6:$I$294,9,FALSE)</f>
        <v>0</v>
      </c>
      <c r="AL203" s="49"/>
      <c r="AM203" s="49"/>
      <c r="AN203" s="49">
        <f>VLOOKUP(A203,'[3]Sheet1'!$A$6:$AA$349,16,FALSE)</f>
        <v>1</v>
      </c>
      <c r="AO203" s="49">
        <f>VLOOKUP(A203,'[3]Sheet1'!$A$6:$AA$349,17,FALSE)</f>
        <v>3</v>
      </c>
      <c r="AP203" s="35"/>
      <c r="AQ203" s="69"/>
      <c r="AR203" s="17"/>
      <c r="AS203" s="18"/>
      <c r="AT203" s="2">
        <f t="shared" si="19"/>
        <v>0</v>
      </c>
    </row>
    <row r="204" spans="1:46" s="2" customFormat="1" ht="19.5" customHeight="1">
      <c r="A204" s="35">
        <v>199</v>
      </c>
      <c r="B204" s="36" t="s">
        <v>265</v>
      </c>
      <c r="C204" s="35" t="s">
        <v>221</v>
      </c>
      <c r="D204" s="35">
        <f>VLOOKUP(A204,'[2]Sheet1'!$A$6:$AG$359,33,FALSE)</f>
        <v>0</v>
      </c>
      <c r="E204" s="35">
        <f>VLOOKUP(A204,'[5]Sheet1'!$A$5:$T$358,20,FALSE)</f>
        <v>20</v>
      </c>
      <c r="F204" s="35">
        <f>VLOOKUP(A204,'[4]Sheet1'!$A$5:$AD$358,30,FALSE)</f>
        <v>30</v>
      </c>
      <c r="G204" s="35">
        <f>VLOOKUP(A204,'[3]Sheet1'!$A$6:$AB$292,28,FALSE)</f>
        <v>10</v>
      </c>
      <c r="H204" s="37">
        <f>VLOOKUP(A204,'[1]Sheet1'!$A$5:$AW$358,49,FALSE)</f>
        <v>5.7</v>
      </c>
      <c r="I204" s="35">
        <f t="shared" si="18"/>
        <v>65.7</v>
      </c>
      <c r="J204" s="35">
        <f t="shared" si="17"/>
        <v>59</v>
      </c>
      <c r="K204" s="49">
        <f>VLOOKUP(A204,'[1]Sheet1'!$A$6:$D$294,4,FALSE)</f>
        <v>2</v>
      </c>
      <c r="L204" s="49">
        <f>VLOOKUP(A204,'[1]Sheet1'!$A$6:$AV$349,39,FALSE)</f>
        <v>0</v>
      </c>
      <c r="M204" s="49" t="str">
        <f>VLOOKUP(A204,'[1]Sheet1'!$A$6:$AV$349,7,FALSE)</f>
        <v>A</v>
      </c>
      <c r="N204" s="49" t="str">
        <f>VLOOKUP(A204,'[1]Sheet1'!$A$6:$AV$349,10,FALSE)</f>
        <v>B</v>
      </c>
      <c r="O204" s="49">
        <f>VLOOKUP(A204,'[1]Sheet1'!$A$6:$AV$349,12,FALSE)</f>
        <v>3.5</v>
      </c>
      <c r="P204" s="49">
        <f>VLOOKUP(A204,'[1]Sheet1'!$A$6:$AV$349,13,FALSE)</f>
        <v>0</v>
      </c>
      <c r="Q204" s="49">
        <f>VLOOKUP(A204,'[1]Sheet1'!$A$6:$AV$349,14,FALSE)</f>
        <v>0</v>
      </c>
      <c r="R204" s="49">
        <f>VLOOKUP(A204,'[1]Sheet1'!$A$6:$AV$349,23,FALSE)</f>
        <v>2</v>
      </c>
      <c r="S204" s="49">
        <f>VLOOKUP(A204,'[1]Sheet1'!$A$6:$AV$349,24,FALSE)</f>
        <v>0.2</v>
      </c>
      <c r="T204" s="58">
        <f>VLOOKUP(A204,'[1]Sheet1'!$A$6:$AV$349,45,FALSE)</f>
        <v>0</v>
      </c>
      <c r="U204" s="58">
        <f>VLOOKUP(A204,'[1]Sheet1'!$A$6:$AV$349,46,FALSE)</f>
        <v>0</v>
      </c>
      <c r="V204" s="49">
        <f>VLOOKUP(A204,'[1]Sheet1'!$A$6:$AV$349,35,FALSE)</f>
        <v>0</v>
      </c>
      <c r="W204" s="49">
        <f>VLOOKUP(A204,'[1]Sheet1'!$A$6:$AV$349,36,FALSE)+VLOOKUP(A204,'[1]Sheet1'!$A$6:$AL$299,38,FALSE)</f>
        <v>0</v>
      </c>
      <c r="X204" s="49">
        <f>VLOOKUP(A204,'[1]Sheet1'!$A$6:$AH$294,33,FALSE)</f>
        <v>0</v>
      </c>
      <c r="Y204" s="49">
        <f>VLOOKUP(A204,'[1]Sheet1'!$A$6:$AH$294,34,FALSE)</f>
        <v>0</v>
      </c>
      <c r="Z204" s="49"/>
      <c r="AA204" s="49">
        <f>VLOOKUP(A204,'[1]Sheet1'!$A$6:$AV$349,43,FALSE)</f>
        <v>0</v>
      </c>
      <c r="AB204" s="49">
        <f>VLOOKUP(A204,'[1]Sheet1'!$A$6:$AV$349,44,FALSE)</f>
        <v>0</v>
      </c>
      <c r="AC204" s="35"/>
      <c r="AD204" s="49">
        <f>VLOOKUP(A204,'[2]Sheet1'!$A$6:$AF$350,31,FALSE)-AF204</f>
        <v>20</v>
      </c>
      <c r="AE204" s="49">
        <f>VLOOKUP(A204,'[2]Sheet1'!$A$6:$AF$350,32,FALSE)-AG204</f>
        <v>80</v>
      </c>
      <c r="AF204" s="49">
        <f>VLOOKUP(A204,'[2]Sheet1'!$A$6:$L$295,11,FALSE)</f>
        <v>0</v>
      </c>
      <c r="AG204" s="49">
        <f>VLOOKUP(A204,'[2]Sheet1'!$A$6:$L$295,12,FALSE)</f>
        <v>0</v>
      </c>
      <c r="AH204" s="49">
        <f>VLOOKUP(A204,'[5]Sheet1'!$A$6:$K$294,10,FALSE)</f>
        <v>0</v>
      </c>
      <c r="AI204" s="49">
        <f>VLOOKUP(A204,'[5]Sheet1'!$A$6:$K$294,11,FALSE)</f>
        <v>0</v>
      </c>
      <c r="AJ204" s="49">
        <f>VLOOKUP(A204,'[4]Sheet1'!$A$6:$I$294,8,FALSE)</f>
        <v>0</v>
      </c>
      <c r="AK204" s="49">
        <f>VLOOKUP(A204,'[4]Sheet1'!$A$6:$I$294,9,FALSE)</f>
        <v>0</v>
      </c>
      <c r="AL204" s="49"/>
      <c r="AM204" s="49"/>
      <c r="AN204" s="49">
        <f>VLOOKUP(A204,'[3]Sheet1'!$A$6:$AA$349,16,FALSE)</f>
        <v>0</v>
      </c>
      <c r="AO204" s="49">
        <f>VLOOKUP(A204,'[3]Sheet1'!$A$6:$AA$349,17,FALSE)</f>
        <v>0</v>
      </c>
      <c r="AP204" s="35"/>
      <c r="AQ204" s="69"/>
      <c r="AR204" s="17"/>
      <c r="AS204" s="18"/>
      <c r="AT204" s="2">
        <f t="shared" si="19"/>
        <v>0</v>
      </c>
    </row>
    <row r="205" spans="1:46" s="2" customFormat="1" ht="19.5" customHeight="1">
      <c r="A205" s="35">
        <v>200</v>
      </c>
      <c r="B205" s="36" t="s">
        <v>266</v>
      </c>
      <c r="C205" s="35" t="s">
        <v>221</v>
      </c>
      <c r="D205" s="35">
        <f>VLOOKUP(A205,'[2]Sheet1'!$A$6:$AG$359,33,FALSE)</f>
        <v>30</v>
      </c>
      <c r="E205" s="35">
        <f>VLOOKUP(A205,'[5]Sheet1'!$A$5:$T$358,20,FALSE)</f>
        <v>20</v>
      </c>
      <c r="F205" s="35">
        <f>VLOOKUP(A205,'[4]Sheet1'!$A$5:$AD$358,30,FALSE)</f>
        <v>30</v>
      </c>
      <c r="G205" s="35">
        <f>VLOOKUP(A205,'[3]Sheet1'!$A$6:$AB$292,28,FALSE)</f>
        <v>10</v>
      </c>
      <c r="H205" s="37">
        <f>VLOOKUP(A205,'[1]Sheet1'!$A$5:$AW$358,49,FALSE)</f>
        <v>3.1</v>
      </c>
      <c r="I205" s="35">
        <f t="shared" si="18"/>
        <v>93.1</v>
      </c>
      <c r="J205" s="35">
        <f t="shared" si="17"/>
        <v>5</v>
      </c>
      <c r="K205" s="49">
        <f>VLOOKUP(A205,'[1]Sheet1'!$A$6:$D$294,4,FALSE)</f>
        <v>2</v>
      </c>
      <c r="L205" s="49">
        <f>VLOOKUP(A205,'[1]Sheet1'!$A$6:$AV$349,39,FALSE)</f>
        <v>0</v>
      </c>
      <c r="M205" s="49" t="str">
        <f>VLOOKUP(A205,'[1]Sheet1'!$A$6:$AV$349,7,FALSE)</f>
        <v>B</v>
      </c>
      <c r="N205" s="49">
        <f>VLOOKUP(A205,'[1]Sheet1'!$A$6:$AV$349,10,FALSE)</f>
      </c>
      <c r="O205" s="49">
        <f>VLOOKUP(A205,'[1]Sheet1'!$A$6:$AV$349,12,FALSE)</f>
        <v>1</v>
      </c>
      <c r="P205" s="49">
        <f>VLOOKUP(A205,'[1]Sheet1'!$A$6:$AV$349,13,FALSE)</f>
        <v>0</v>
      </c>
      <c r="Q205" s="49">
        <f>VLOOKUP(A205,'[1]Sheet1'!$A$6:$AV$349,14,FALSE)</f>
        <v>0</v>
      </c>
      <c r="R205" s="49">
        <f>VLOOKUP(A205,'[1]Sheet1'!$A$6:$AV$349,23,FALSE)</f>
        <v>1</v>
      </c>
      <c r="S205" s="49">
        <f>VLOOKUP(A205,'[1]Sheet1'!$A$6:$AV$349,24,FALSE)</f>
        <v>0.1</v>
      </c>
      <c r="T205" s="58">
        <f>VLOOKUP(A205,'[1]Sheet1'!$A$6:$AV$349,45,FALSE)</f>
        <v>0</v>
      </c>
      <c r="U205" s="58">
        <f>VLOOKUP(A205,'[1]Sheet1'!$A$6:$AV$349,46,FALSE)</f>
        <v>0</v>
      </c>
      <c r="V205" s="49">
        <f>VLOOKUP(A205,'[1]Sheet1'!$A$6:$AV$349,35,FALSE)</f>
        <v>0</v>
      </c>
      <c r="W205" s="49">
        <f>VLOOKUP(A205,'[1]Sheet1'!$A$6:$AV$349,36,FALSE)+VLOOKUP(A205,'[1]Sheet1'!$A$6:$AL$299,38,FALSE)</f>
        <v>0</v>
      </c>
      <c r="X205" s="49">
        <f>VLOOKUP(A205,'[1]Sheet1'!$A$6:$AH$294,33,FALSE)</f>
        <v>0</v>
      </c>
      <c r="Y205" s="49">
        <f>VLOOKUP(A205,'[1]Sheet1'!$A$6:$AH$294,34,FALSE)</f>
        <v>0</v>
      </c>
      <c r="Z205" s="49"/>
      <c r="AA205" s="49">
        <f>VLOOKUP(A205,'[1]Sheet1'!$A$6:$AV$349,43,FALSE)</f>
        <v>0</v>
      </c>
      <c r="AB205" s="49">
        <f>VLOOKUP(A205,'[1]Sheet1'!$A$6:$AV$349,44,FALSE)</f>
        <v>0</v>
      </c>
      <c r="AC205" s="35"/>
      <c r="AD205" s="49">
        <f>VLOOKUP(A205,'[2]Sheet1'!$A$6:$AF$350,31,FALSE)-AF205</f>
        <v>0</v>
      </c>
      <c r="AE205" s="49">
        <f>VLOOKUP(A205,'[2]Sheet1'!$A$6:$AF$350,32,FALSE)-AG205</f>
        <v>0</v>
      </c>
      <c r="AF205" s="49">
        <f>VLOOKUP(A205,'[2]Sheet1'!$A$6:$L$295,11,FALSE)</f>
        <v>0</v>
      </c>
      <c r="AG205" s="49">
        <f>VLOOKUP(A205,'[2]Sheet1'!$A$6:$L$295,12,FALSE)</f>
        <v>0</v>
      </c>
      <c r="AH205" s="49">
        <f>VLOOKUP(A205,'[5]Sheet1'!$A$6:$K$294,10,FALSE)</f>
        <v>0</v>
      </c>
      <c r="AI205" s="49">
        <f>VLOOKUP(A205,'[5]Sheet1'!$A$6:$K$294,11,FALSE)</f>
        <v>0</v>
      </c>
      <c r="AJ205" s="49">
        <f>VLOOKUP(A205,'[4]Sheet1'!$A$6:$I$294,8,FALSE)</f>
        <v>0</v>
      </c>
      <c r="AK205" s="49">
        <f>VLOOKUP(A205,'[4]Sheet1'!$A$6:$I$294,9,FALSE)</f>
        <v>0</v>
      </c>
      <c r="AL205" s="49"/>
      <c r="AM205" s="49"/>
      <c r="AN205" s="49">
        <f>VLOOKUP(A205,'[3]Sheet1'!$A$6:$AA$349,16,FALSE)</f>
        <v>0</v>
      </c>
      <c r="AO205" s="49">
        <f>VLOOKUP(A205,'[3]Sheet1'!$A$6:$AA$349,17,FALSE)</f>
        <v>0</v>
      </c>
      <c r="AP205" s="35"/>
      <c r="AQ205" s="69"/>
      <c r="AR205" s="17"/>
      <c r="AS205" s="18"/>
      <c r="AT205" s="2">
        <f t="shared" si="19"/>
        <v>0</v>
      </c>
    </row>
    <row r="206" spans="1:46" s="2" customFormat="1" ht="19.5" customHeight="1">
      <c r="A206" s="35">
        <v>201</v>
      </c>
      <c r="B206" s="36" t="s">
        <v>267</v>
      </c>
      <c r="C206" s="35" t="s">
        <v>221</v>
      </c>
      <c r="D206" s="35">
        <f>VLOOKUP(A206,'[2]Sheet1'!$A$6:$AG$359,33,FALSE)</f>
        <v>0</v>
      </c>
      <c r="E206" s="35">
        <f>VLOOKUP(A206,'[5]Sheet1'!$A$5:$T$358,20,FALSE)</f>
        <v>20</v>
      </c>
      <c r="F206" s="35">
        <f>VLOOKUP(A206,'[4]Sheet1'!$A$5:$AD$358,30,FALSE)</f>
        <v>30</v>
      </c>
      <c r="G206" s="35">
        <f>VLOOKUP(A206,'[3]Sheet1'!$A$6:$AB$292,28,FALSE)</f>
        <v>10</v>
      </c>
      <c r="H206" s="37">
        <f>VLOOKUP(A206,'[1]Sheet1'!$A$5:$AW$358,49,FALSE)</f>
        <v>2</v>
      </c>
      <c r="I206" s="35">
        <f t="shared" si="18"/>
        <v>62</v>
      </c>
      <c r="J206" s="35">
        <f t="shared" si="17"/>
        <v>72</v>
      </c>
      <c r="K206" s="49">
        <f>VLOOKUP(A206,'[1]Sheet1'!$A$6:$D$294,4,FALSE)</f>
        <v>2</v>
      </c>
      <c r="L206" s="49">
        <f>VLOOKUP(A206,'[1]Sheet1'!$A$6:$AV$349,39,FALSE)</f>
        <v>0</v>
      </c>
      <c r="M206" s="49">
        <f>VLOOKUP(A206,'[1]Sheet1'!$A$6:$AV$349,7,FALSE)</f>
      </c>
      <c r="N206" s="49">
        <f>VLOOKUP(A206,'[1]Sheet1'!$A$6:$AV$349,10,FALSE)</f>
      </c>
      <c r="O206" s="49">
        <f>VLOOKUP(A206,'[1]Sheet1'!$A$6:$AV$349,12,FALSE)</f>
      </c>
      <c r="P206" s="49">
        <f>VLOOKUP(A206,'[1]Sheet1'!$A$6:$AV$349,13,FALSE)</f>
        <v>0</v>
      </c>
      <c r="Q206" s="49">
        <f>VLOOKUP(A206,'[1]Sheet1'!$A$6:$AV$349,14,FALSE)</f>
        <v>0</v>
      </c>
      <c r="R206" s="49">
        <f>VLOOKUP(A206,'[1]Sheet1'!$A$6:$AV$349,23,FALSE)</f>
        <v>0</v>
      </c>
      <c r="S206" s="49">
        <f>VLOOKUP(A206,'[1]Sheet1'!$A$6:$AV$349,24,FALSE)</f>
        <v>0</v>
      </c>
      <c r="T206" s="58">
        <f>VLOOKUP(A206,'[1]Sheet1'!$A$6:$AV$349,45,FALSE)</f>
        <v>0</v>
      </c>
      <c r="U206" s="58">
        <f>VLOOKUP(A206,'[1]Sheet1'!$A$6:$AV$349,46,FALSE)</f>
        <v>0</v>
      </c>
      <c r="V206" s="49">
        <f>VLOOKUP(A206,'[1]Sheet1'!$A$6:$AV$349,35,FALSE)</f>
        <v>0</v>
      </c>
      <c r="W206" s="49">
        <f>VLOOKUP(A206,'[1]Sheet1'!$A$6:$AV$349,36,FALSE)+VLOOKUP(A206,'[1]Sheet1'!$A$6:$AL$299,38,FALSE)</f>
        <v>0</v>
      </c>
      <c r="X206" s="49">
        <f>VLOOKUP(A206,'[1]Sheet1'!$A$6:$AH$294,33,FALSE)</f>
        <v>0</v>
      </c>
      <c r="Y206" s="49">
        <f>VLOOKUP(A206,'[1]Sheet1'!$A$6:$AH$294,34,FALSE)</f>
        <v>0</v>
      </c>
      <c r="Z206" s="49"/>
      <c r="AA206" s="49">
        <f>VLOOKUP(A206,'[1]Sheet1'!$A$6:$AV$349,43,FALSE)</f>
        <v>0</v>
      </c>
      <c r="AB206" s="49">
        <f>VLOOKUP(A206,'[1]Sheet1'!$A$6:$AV$349,44,FALSE)</f>
        <v>0</v>
      </c>
      <c r="AC206" s="35"/>
      <c r="AD206" s="49">
        <f>VLOOKUP(A206,'[2]Sheet1'!$A$6:$AF$350,31,FALSE)-AF206</f>
        <v>25</v>
      </c>
      <c r="AE206" s="49">
        <f>VLOOKUP(A206,'[2]Sheet1'!$A$6:$AF$350,32,FALSE)-AG206</f>
        <v>119</v>
      </c>
      <c r="AF206" s="49">
        <f>VLOOKUP(A206,'[2]Sheet1'!$A$6:$L$295,11,FALSE)</f>
        <v>0</v>
      </c>
      <c r="AG206" s="49">
        <f>VLOOKUP(A206,'[2]Sheet1'!$A$6:$L$295,12,FALSE)</f>
        <v>0</v>
      </c>
      <c r="AH206" s="49">
        <f>VLOOKUP(A206,'[5]Sheet1'!$A$6:$K$294,10,FALSE)</f>
        <v>0</v>
      </c>
      <c r="AI206" s="49">
        <f>VLOOKUP(A206,'[5]Sheet1'!$A$6:$K$294,11,FALSE)</f>
        <v>0</v>
      </c>
      <c r="AJ206" s="49">
        <f>VLOOKUP(A206,'[4]Sheet1'!$A$6:$I$294,8,FALSE)</f>
        <v>0</v>
      </c>
      <c r="AK206" s="49">
        <f>VLOOKUP(A206,'[4]Sheet1'!$A$6:$I$294,9,FALSE)</f>
        <v>0</v>
      </c>
      <c r="AL206" s="49"/>
      <c r="AM206" s="49"/>
      <c r="AN206" s="49">
        <f>VLOOKUP(A206,'[3]Sheet1'!$A$6:$AA$349,16,FALSE)</f>
        <v>0</v>
      </c>
      <c r="AO206" s="49">
        <f>VLOOKUP(A206,'[3]Sheet1'!$A$6:$AA$349,17,FALSE)</f>
        <v>0</v>
      </c>
      <c r="AP206" s="35"/>
      <c r="AQ206" s="69"/>
      <c r="AR206" s="17"/>
      <c r="AS206" s="18"/>
      <c r="AT206" s="2">
        <f t="shared" si="19"/>
        <v>0</v>
      </c>
    </row>
    <row r="207" spans="1:46" s="2" customFormat="1" ht="19.5" customHeight="1">
      <c r="A207" s="35">
        <v>202</v>
      </c>
      <c r="B207" s="36" t="s">
        <v>268</v>
      </c>
      <c r="C207" s="35" t="s">
        <v>221</v>
      </c>
      <c r="D207" s="35">
        <f>VLOOKUP(A207,'[2]Sheet1'!$A$6:$AG$359,33,FALSE)</f>
        <v>27</v>
      </c>
      <c r="E207" s="35">
        <f>VLOOKUP(A207,'[5]Sheet1'!$A$5:$T$358,20,FALSE)</f>
        <v>20</v>
      </c>
      <c r="F207" s="35">
        <f>VLOOKUP(A207,'[4]Sheet1'!$A$5:$AD$358,30,FALSE)</f>
        <v>30</v>
      </c>
      <c r="G207" s="35">
        <f>VLOOKUP(A207,'[3]Sheet1'!$A$6:$AB$292,28,FALSE)</f>
        <v>10</v>
      </c>
      <c r="H207" s="37">
        <f>VLOOKUP(A207,'[1]Sheet1'!$A$5:$AW$358,49,FALSE)</f>
        <v>0</v>
      </c>
      <c r="I207" s="35">
        <f t="shared" si="18"/>
        <v>87</v>
      </c>
      <c r="J207" s="35">
        <f t="shared" si="17"/>
        <v>22</v>
      </c>
      <c r="K207" s="49">
        <f>VLOOKUP(A207,'[1]Sheet1'!$A$6:$D$294,4,FALSE)</f>
        <v>0</v>
      </c>
      <c r="L207" s="49">
        <f>VLOOKUP(A207,'[1]Sheet1'!$A$6:$AV$349,39,FALSE)</f>
        <v>0</v>
      </c>
      <c r="M207" s="49">
        <f>VLOOKUP(A207,'[1]Sheet1'!$A$6:$AV$349,7,FALSE)</f>
      </c>
      <c r="N207" s="49">
        <f>VLOOKUP(A207,'[1]Sheet1'!$A$6:$AV$349,10,FALSE)</f>
      </c>
      <c r="O207" s="49">
        <f>VLOOKUP(A207,'[1]Sheet1'!$A$6:$AV$349,12,FALSE)</f>
      </c>
      <c r="P207" s="49">
        <f>VLOOKUP(A207,'[1]Sheet1'!$A$6:$AV$349,13,FALSE)</f>
        <v>0</v>
      </c>
      <c r="Q207" s="49">
        <f>VLOOKUP(A207,'[1]Sheet1'!$A$6:$AV$349,14,FALSE)</f>
        <v>0</v>
      </c>
      <c r="R207" s="49">
        <f>VLOOKUP(A207,'[1]Sheet1'!$A$6:$AV$349,23,FALSE)</f>
        <v>0</v>
      </c>
      <c r="S207" s="49">
        <f>VLOOKUP(A207,'[1]Sheet1'!$A$6:$AV$349,24,FALSE)</f>
        <v>0</v>
      </c>
      <c r="T207" s="58">
        <f>VLOOKUP(A207,'[1]Sheet1'!$A$6:$AV$349,45,FALSE)</f>
        <v>0</v>
      </c>
      <c r="U207" s="58">
        <f>VLOOKUP(A207,'[1]Sheet1'!$A$6:$AV$349,46,FALSE)</f>
        <v>0</v>
      </c>
      <c r="V207" s="49">
        <f>VLOOKUP(A207,'[1]Sheet1'!$A$6:$AV$349,35,FALSE)</f>
        <v>0</v>
      </c>
      <c r="W207" s="49">
        <f>VLOOKUP(A207,'[1]Sheet1'!$A$6:$AV$349,36,FALSE)+VLOOKUP(A207,'[1]Sheet1'!$A$6:$AL$299,38,FALSE)</f>
        <v>0</v>
      </c>
      <c r="X207" s="49">
        <f>VLOOKUP(A207,'[1]Sheet1'!$A$6:$AH$294,33,FALSE)</f>
        <v>0</v>
      </c>
      <c r="Y207" s="49">
        <f>VLOOKUP(A207,'[1]Sheet1'!$A$6:$AH$294,34,FALSE)</f>
        <v>0</v>
      </c>
      <c r="Z207" s="49"/>
      <c r="AA207" s="49">
        <f>VLOOKUP(A207,'[1]Sheet1'!$A$6:$AV$349,43,FALSE)</f>
        <v>0</v>
      </c>
      <c r="AB207" s="49">
        <f>VLOOKUP(A207,'[1]Sheet1'!$A$6:$AV$349,44,FALSE)</f>
        <v>0</v>
      </c>
      <c r="AC207" s="35"/>
      <c r="AD207" s="49">
        <f>VLOOKUP(A207,'[2]Sheet1'!$A$6:$AF$350,31,FALSE)-AF207</f>
        <v>1</v>
      </c>
      <c r="AE207" s="49">
        <f>VLOOKUP(A207,'[2]Sheet1'!$A$6:$AF$350,32,FALSE)-AG207</f>
        <v>3</v>
      </c>
      <c r="AF207" s="49">
        <f>VLOOKUP(A207,'[2]Sheet1'!$A$6:$L$295,11,FALSE)</f>
        <v>0</v>
      </c>
      <c r="AG207" s="49">
        <f>VLOOKUP(A207,'[2]Sheet1'!$A$6:$L$295,12,FALSE)</f>
        <v>0</v>
      </c>
      <c r="AH207" s="49">
        <f>VLOOKUP(A207,'[5]Sheet1'!$A$6:$K$294,10,FALSE)</f>
        <v>0</v>
      </c>
      <c r="AI207" s="49">
        <f>VLOOKUP(A207,'[5]Sheet1'!$A$6:$K$294,11,FALSE)</f>
        <v>0</v>
      </c>
      <c r="AJ207" s="49">
        <f>VLOOKUP(A207,'[4]Sheet1'!$A$6:$I$294,8,FALSE)</f>
        <v>0</v>
      </c>
      <c r="AK207" s="49">
        <f>VLOOKUP(A207,'[4]Sheet1'!$A$6:$I$294,9,FALSE)</f>
        <v>0</v>
      </c>
      <c r="AL207" s="49"/>
      <c r="AM207" s="49"/>
      <c r="AN207" s="49">
        <f>VLOOKUP(A207,'[3]Sheet1'!$A$6:$AA$349,16,FALSE)</f>
        <v>0</v>
      </c>
      <c r="AO207" s="49">
        <f>VLOOKUP(A207,'[3]Sheet1'!$A$6:$AA$349,17,FALSE)</f>
        <v>0</v>
      </c>
      <c r="AP207" s="35"/>
      <c r="AQ207" s="69"/>
      <c r="AR207" s="17"/>
      <c r="AS207" s="18"/>
      <c r="AT207" s="2">
        <f t="shared" si="19"/>
        <v>0</v>
      </c>
    </row>
    <row r="208" spans="1:46" s="2" customFormat="1" ht="19.5" customHeight="1">
      <c r="A208" s="35">
        <v>203</v>
      </c>
      <c r="B208" s="36" t="s">
        <v>269</v>
      </c>
      <c r="C208" s="35" t="s">
        <v>221</v>
      </c>
      <c r="D208" s="35">
        <f>VLOOKUP(A208,'[2]Sheet1'!$A$6:$AG$359,33,FALSE)</f>
        <v>27</v>
      </c>
      <c r="E208" s="35">
        <f>VLOOKUP(A208,'[5]Sheet1'!$A$5:$T$358,20,FALSE)</f>
        <v>20</v>
      </c>
      <c r="F208" s="35">
        <f>VLOOKUP(A208,'[4]Sheet1'!$A$5:$AD$358,30,FALSE)</f>
        <v>30</v>
      </c>
      <c r="G208" s="35">
        <f>VLOOKUP(A208,'[3]Sheet1'!$A$6:$AB$292,28,FALSE)</f>
        <v>10</v>
      </c>
      <c r="H208" s="37">
        <f>VLOOKUP(A208,'[1]Sheet1'!$A$5:$AW$358,49,FALSE)</f>
        <v>0</v>
      </c>
      <c r="I208" s="35">
        <f t="shared" si="18"/>
        <v>87</v>
      </c>
      <c r="J208" s="35">
        <f t="shared" si="17"/>
        <v>22</v>
      </c>
      <c r="K208" s="49">
        <f>VLOOKUP(A208,'[1]Sheet1'!$A$6:$D$294,4,FALSE)</f>
        <v>0</v>
      </c>
      <c r="L208" s="49">
        <f>VLOOKUP(A208,'[1]Sheet1'!$A$6:$AV$349,39,FALSE)</f>
        <v>0</v>
      </c>
      <c r="M208" s="49">
        <f>VLOOKUP(A208,'[1]Sheet1'!$A$6:$AV$349,7,FALSE)</f>
      </c>
      <c r="N208" s="49">
        <f>VLOOKUP(A208,'[1]Sheet1'!$A$6:$AV$349,10,FALSE)</f>
      </c>
      <c r="O208" s="49">
        <f>VLOOKUP(A208,'[1]Sheet1'!$A$6:$AV$349,12,FALSE)</f>
      </c>
      <c r="P208" s="49">
        <f>VLOOKUP(A208,'[1]Sheet1'!$A$6:$AV$349,13,FALSE)</f>
        <v>0</v>
      </c>
      <c r="Q208" s="49">
        <f>VLOOKUP(A208,'[1]Sheet1'!$A$6:$AV$349,14,FALSE)</f>
        <v>0</v>
      </c>
      <c r="R208" s="49">
        <f>VLOOKUP(A208,'[1]Sheet1'!$A$6:$AV$349,23,FALSE)</f>
        <v>0</v>
      </c>
      <c r="S208" s="49">
        <f>VLOOKUP(A208,'[1]Sheet1'!$A$6:$AV$349,24,FALSE)</f>
        <v>0</v>
      </c>
      <c r="T208" s="58">
        <f>VLOOKUP(A208,'[1]Sheet1'!$A$6:$AV$349,45,FALSE)</f>
        <v>0</v>
      </c>
      <c r="U208" s="58">
        <f>VLOOKUP(A208,'[1]Sheet1'!$A$6:$AV$349,46,FALSE)</f>
        <v>0</v>
      </c>
      <c r="V208" s="49">
        <f>VLOOKUP(A208,'[1]Sheet1'!$A$6:$AV$349,35,FALSE)</f>
        <v>0</v>
      </c>
      <c r="W208" s="49">
        <f>VLOOKUP(A208,'[1]Sheet1'!$A$6:$AV$349,36,FALSE)+VLOOKUP(A208,'[1]Sheet1'!$A$6:$AL$299,38,FALSE)</f>
        <v>0</v>
      </c>
      <c r="X208" s="49">
        <f>VLOOKUP(A208,'[1]Sheet1'!$A$6:$AH$294,33,FALSE)</f>
        <v>0</v>
      </c>
      <c r="Y208" s="49">
        <f>VLOOKUP(A208,'[1]Sheet1'!$A$6:$AH$294,34,FALSE)</f>
        <v>0</v>
      </c>
      <c r="Z208" s="49"/>
      <c r="AA208" s="49">
        <f>VLOOKUP(A208,'[1]Sheet1'!$A$6:$AV$349,43,FALSE)</f>
        <v>0</v>
      </c>
      <c r="AB208" s="49">
        <f>VLOOKUP(A208,'[1]Sheet1'!$A$6:$AV$349,44,FALSE)</f>
        <v>0</v>
      </c>
      <c r="AC208" s="35"/>
      <c r="AD208" s="49">
        <f>VLOOKUP(A208,'[2]Sheet1'!$A$6:$AF$350,31,FALSE)-AF208</f>
        <v>1</v>
      </c>
      <c r="AE208" s="49">
        <f>VLOOKUP(A208,'[2]Sheet1'!$A$6:$AF$350,32,FALSE)-AG208</f>
        <v>3</v>
      </c>
      <c r="AF208" s="49">
        <f>VLOOKUP(A208,'[2]Sheet1'!$A$6:$L$295,11,FALSE)</f>
        <v>0</v>
      </c>
      <c r="AG208" s="49">
        <f>VLOOKUP(A208,'[2]Sheet1'!$A$6:$L$295,12,FALSE)</f>
        <v>0</v>
      </c>
      <c r="AH208" s="49">
        <f>VLOOKUP(A208,'[5]Sheet1'!$A$6:$K$294,10,FALSE)</f>
        <v>0</v>
      </c>
      <c r="AI208" s="49">
        <f>VLOOKUP(A208,'[5]Sheet1'!$A$6:$K$294,11,FALSE)</f>
        <v>0</v>
      </c>
      <c r="AJ208" s="49">
        <f>VLOOKUP(A208,'[4]Sheet1'!$A$6:$I$294,8,FALSE)</f>
        <v>0</v>
      </c>
      <c r="AK208" s="49">
        <f>VLOOKUP(A208,'[4]Sheet1'!$A$6:$I$294,9,FALSE)</f>
        <v>0</v>
      </c>
      <c r="AL208" s="49"/>
      <c r="AM208" s="49"/>
      <c r="AN208" s="49">
        <f>VLOOKUP(A208,'[3]Sheet1'!$A$6:$AA$349,16,FALSE)</f>
        <v>0</v>
      </c>
      <c r="AO208" s="49">
        <f>VLOOKUP(A208,'[3]Sheet1'!$A$6:$AA$349,17,FALSE)</f>
        <v>0</v>
      </c>
      <c r="AP208" s="35"/>
      <c r="AQ208" s="69"/>
      <c r="AR208" s="17"/>
      <c r="AS208" s="18"/>
      <c r="AT208" s="2">
        <f t="shared" si="19"/>
        <v>0</v>
      </c>
    </row>
    <row r="209" spans="1:46" s="2" customFormat="1" ht="19.5" customHeight="1">
      <c r="A209" s="35">
        <v>204</v>
      </c>
      <c r="B209" s="36" t="s">
        <v>270</v>
      </c>
      <c r="C209" s="35" t="s">
        <v>221</v>
      </c>
      <c r="D209" s="35">
        <f>VLOOKUP(A209,'[2]Sheet1'!$A$6:$AG$359,33,FALSE)</f>
        <v>0</v>
      </c>
      <c r="E209" s="35">
        <f>VLOOKUP(A209,'[5]Sheet1'!$A$5:$T$358,20,FALSE)</f>
        <v>20</v>
      </c>
      <c r="F209" s="35">
        <f>VLOOKUP(A209,'[4]Sheet1'!$A$5:$AD$358,30,FALSE)</f>
        <v>30</v>
      </c>
      <c r="G209" s="35">
        <f>VLOOKUP(A209,'[3]Sheet1'!$A$6:$AB$292,28,FALSE)</f>
        <v>10</v>
      </c>
      <c r="H209" s="37">
        <f>VLOOKUP(A209,'[1]Sheet1'!$A$5:$AW$358,49,FALSE)</f>
        <v>2</v>
      </c>
      <c r="I209" s="35">
        <f t="shared" si="18"/>
        <v>62</v>
      </c>
      <c r="J209" s="35">
        <f t="shared" si="17"/>
        <v>72</v>
      </c>
      <c r="K209" s="49">
        <f>VLOOKUP(A209,'[1]Sheet1'!$A$6:$D$294,4,FALSE)</f>
        <v>2</v>
      </c>
      <c r="L209" s="49">
        <f>VLOOKUP(A209,'[1]Sheet1'!$A$6:$AV$349,39,FALSE)</f>
        <v>0</v>
      </c>
      <c r="M209" s="49">
        <f>VLOOKUP(A209,'[1]Sheet1'!$A$6:$AV$349,7,FALSE)</f>
      </c>
      <c r="N209" s="49">
        <f>VLOOKUP(A209,'[1]Sheet1'!$A$6:$AV$349,10,FALSE)</f>
      </c>
      <c r="O209" s="49">
        <f>VLOOKUP(A209,'[1]Sheet1'!$A$6:$AV$349,12,FALSE)</f>
      </c>
      <c r="P209" s="49">
        <f>VLOOKUP(A209,'[1]Sheet1'!$A$6:$AV$349,13,FALSE)</f>
        <v>0</v>
      </c>
      <c r="Q209" s="49">
        <f>VLOOKUP(A209,'[1]Sheet1'!$A$6:$AV$349,14,FALSE)</f>
        <v>0</v>
      </c>
      <c r="R209" s="49">
        <f>VLOOKUP(A209,'[1]Sheet1'!$A$6:$AV$349,23,FALSE)</f>
        <v>0</v>
      </c>
      <c r="S209" s="49">
        <f>VLOOKUP(A209,'[1]Sheet1'!$A$6:$AV$349,24,FALSE)</f>
        <v>0</v>
      </c>
      <c r="T209" s="58">
        <f>VLOOKUP(A209,'[1]Sheet1'!$A$6:$AV$349,45,FALSE)</f>
        <v>0</v>
      </c>
      <c r="U209" s="58">
        <f>VLOOKUP(A209,'[1]Sheet1'!$A$6:$AV$349,46,FALSE)</f>
        <v>0</v>
      </c>
      <c r="V209" s="49">
        <f>VLOOKUP(A209,'[1]Sheet1'!$A$6:$AV$349,35,FALSE)</f>
        <v>0</v>
      </c>
      <c r="W209" s="49">
        <f>VLOOKUP(A209,'[1]Sheet1'!$A$6:$AV$349,36,FALSE)+VLOOKUP(A209,'[1]Sheet1'!$A$6:$AL$299,38,FALSE)</f>
        <v>0</v>
      </c>
      <c r="X209" s="49">
        <f>VLOOKUP(A209,'[1]Sheet1'!$A$6:$AH$294,33,FALSE)</f>
        <v>0</v>
      </c>
      <c r="Y209" s="49">
        <f>VLOOKUP(A209,'[1]Sheet1'!$A$6:$AH$294,34,FALSE)</f>
        <v>0</v>
      </c>
      <c r="Z209" s="49"/>
      <c r="AA209" s="49">
        <f>VLOOKUP(A209,'[1]Sheet1'!$A$6:$AV$349,43,FALSE)</f>
        <v>0</v>
      </c>
      <c r="AB209" s="49">
        <f>VLOOKUP(A209,'[1]Sheet1'!$A$6:$AV$349,44,FALSE)</f>
        <v>0</v>
      </c>
      <c r="AC209" s="35"/>
      <c r="AD209" s="49">
        <f>VLOOKUP(A209,'[2]Sheet1'!$A$6:$AF$350,31,FALSE)-AF209</f>
        <v>38</v>
      </c>
      <c r="AE209" s="49">
        <f>VLOOKUP(A209,'[2]Sheet1'!$A$6:$AF$350,32,FALSE)-AG209</f>
        <v>182</v>
      </c>
      <c r="AF209" s="49">
        <f>VLOOKUP(A209,'[2]Sheet1'!$A$6:$L$295,11,FALSE)</f>
        <v>0</v>
      </c>
      <c r="AG209" s="49">
        <f>VLOOKUP(A209,'[2]Sheet1'!$A$6:$L$295,12,FALSE)</f>
        <v>0</v>
      </c>
      <c r="AH209" s="49">
        <f>VLOOKUP(A209,'[5]Sheet1'!$A$6:$K$294,10,FALSE)</f>
        <v>0</v>
      </c>
      <c r="AI209" s="49">
        <f>VLOOKUP(A209,'[5]Sheet1'!$A$6:$K$294,11,FALSE)</f>
        <v>0</v>
      </c>
      <c r="AJ209" s="49">
        <f>VLOOKUP(A209,'[4]Sheet1'!$A$6:$I$294,8,FALSE)</f>
        <v>0</v>
      </c>
      <c r="AK209" s="49">
        <f>VLOOKUP(A209,'[4]Sheet1'!$A$6:$I$294,9,FALSE)</f>
        <v>0</v>
      </c>
      <c r="AL209" s="49"/>
      <c r="AM209" s="49"/>
      <c r="AN209" s="49">
        <f>VLOOKUP(A209,'[3]Sheet1'!$A$6:$AA$349,16,FALSE)</f>
        <v>0</v>
      </c>
      <c r="AO209" s="49">
        <f>VLOOKUP(A209,'[3]Sheet1'!$A$6:$AA$349,17,FALSE)</f>
        <v>0</v>
      </c>
      <c r="AP209" s="35"/>
      <c r="AQ209" s="69"/>
      <c r="AR209" s="17"/>
      <c r="AS209" s="18"/>
      <c r="AT209" s="2">
        <f t="shared" si="19"/>
        <v>0</v>
      </c>
    </row>
    <row r="210" spans="1:46" s="2" customFormat="1" ht="19.5" customHeight="1">
      <c r="A210" s="35">
        <v>205</v>
      </c>
      <c r="B210" s="36" t="s">
        <v>271</v>
      </c>
      <c r="C210" s="35" t="s">
        <v>221</v>
      </c>
      <c r="D210" s="35">
        <f>VLOOKUP(A210,'[2]Sheet1'!$A$6:$AG$359,33,FALSE)</f>
        <v>27</v>
      </c>
      <c r="E210" s="35">
        <f>VLOOKUP(A210,'[5]Sheet1'!$A$5:$T$358,20,FALSE)</f>
        <v>20</v>
      </c>
      <c r="F210" s="35">
        <f>VLOOKUP(A210,'[4]Sheet1'!$A$5:$AD$358,30,FALSE)</f>
        <v>30</v>
      </c>
      <c r="G210" s="35">
        <f>VLOOKUP(A210,'[3]Sheet1'!$A$6:$AB$292,28,FALSE)</f>
        <v>10</v>
      </c>
      <c r="H210" s="37">
        <f>VLOOKUP(A210,'[1]Sheet1'!$A$5:$AW$358,49,FALSE)</f>
        <v>0</v>
      </c>
      <c r="I210" s="35">
        <f t="shared" si="18"/>
        <v>87</v>
      </c>
      <c r="J210" s="35">
        <f t="shared" si="17"/>
        <v>22</v>
      </c>
      <c r="K210" s="49">
        <f>VLOOKUP(A210,'[1]Sheet1'!$A$6:$D$294,4,FALSE)</f>
        <v>0</v>
      </c>
      <c r="L210" s="49">
        <f>VLOOKUP(A210,'[1]Sheet1'!$A$6:$AV$349,39,FALSE)</f>
        <v>0</v>
      </c>
      <c r="M210" s="49">
        <f>VLOOKUP(A210,'[1]Sheet1'!$A$6:$AV$349,7,FALSE)</f>
      </c>
      <c r="N210" s="49">
        <f>VLOOKUP(A210,'[1]Sheet1'!$A$6:$AV$349,10,FALSE)</f>
      </c>
      <c r="O210" s="49">
        <f>VLOOKUP(A210,'[1]Sheet1'!$A$6:$AV$349,12,FALSE)</f>
      </c>
      <c r="P210" s="49">
        <f>VLOOKUP(A210,'[1]Sheet1'!$A$6:$AV$349,13,FALSE)</f>
        <v>0</v>
      </c>
      <c r="Q210" s="49">
        <f>VLOOKUP(A210,'[1]Sheet1'!$A$6:$AV$349,14,FALSE)</f>
        <v>0</v>
      </c>
      <c r="R210" s="49">
        <f>VLOOKUP(A210,'[1]Sheet1'!$A$6:$AV$349,23,FALSE)</f>
        <v>0</v>
      </c>
      <c r="S210" s="49">
        <f>VLOOKUP(A210,'[1]Sheet1'!$A$6:$AV$349,24,FALSE)</f>
        <v>0</v>
      </c>
      <c r="T210" s="58">
        <f>VLOOKUP(A210,'[1]Sheet1'!$A$6:$AV$349,45,FALSE)</f>
        <v>0</v>
      </c>
      <c r="U210" s="58">
        <f>VLOOKUP(A210,'[1]Sheet1'!$A$6:$AV$349,46,FALSE)</f>
        <v>0</v>
      </c>
      <c r="V210" s="49">
        <f>VLOOKUP(A210,'[1]Sheet1'!$A$6:$AV$349,35,FALSE)</f>
        <v>0</v>
      </c>
      <c r="W210" s="49">
        <f>VLOOKUP(A210,'[1]Sheet1'!$A$6:$AV$349,36,FALSE)+VLOOKUP(A210,'[1]Sheet1'!$A$6:$AL$299,38,FALSE)</f>
        <v>0</v>
      </c>
      <c r="X210" s="49">
        <f>VLOOKUP(A210,'[1]Sheet1'!$A$6:$AH$294,33,FALSE)</f>
        <v>0</v>
      </c>
      <c r="Y210" s="49">
        <f>VLOOKUP(A210,'[1]Sheet1'!$A$6:$AH$294,34,FALSE)</f>
        <v>0</v>
      </c>
      <c r="Z210" s="49"/>
      <c r="AA210" s="49">
        <f>VLOOKUP(A210,'[1]Sheet1'!$A$6:$AV$349,43,FALSE)</f>
        <v>0</v>
      </c>
      <c r="AB210" s="49">
        <f>VLOOKUP(A210,'[1]Sheet1'!$A$6:$AV$349,44,FALSE)</f>
        <v>0</v>
      </c>
      <c r="AC210" s="35"/>
      <c r="AD210" s="49">
        <f>VLOOKUP(A210,'[2]Sheet1'!$A$6:$AF$350,31,FALSE)-AF210</f>
        <v>1</v>
      </c>
      <c r="AE210" s="49">
        <f>VLOOKUP(A210,'[2]Sheet1'!$A$6:$AF$350,32,FALSE)-AG210</f>
        <v>3</v>
      </c>
      <c r="AF210" s="49">
        <f>VLOOKUP(A210,'[2]Sheet1'!$A$6:$L$295,11,FALSE)</f>
        <v>0</v>
      </c>
      <c r="AG210" s="49">
        <f>VLOOKUP(A210,'[2]Sheet1'!$A$6:$L$295,12,FALSE)</f>
        <v>0</v>
      </c>
      <c r="AH210" s="49">
        <f>VLOOKUP(A210,'[5]Sheet1'!$A$6:$K$294,10,FALSE)</f>
        <v>0</v>
      </c>
      <c r="AI210" s="49">
        <f>VLOOKUP(A210,'[5]Sheet1'!$A$6:$K$294,11,FALSE)</f>
        <v>0</v>
      </c>
      <c r="AJ210" s="49">
        <f>VLOOKUP(A210,'[4]Sheet1'!$A$6:$I$294,8,FALSE)</f>
        <v>0</v>
      </c>
      <c r="AK210" s="49">
        <f>VLOOKUP(A210,'[4]Sheet1'!$A$6:$I$294,9,FALSE)</f>
        <v>0</v>
      </c>
      <c r="AL210" s="49"/>
      <c r="AM210" s="49"/>
      <c r="AN210" s="49">
        <f>VLOOKUP(A210,'[3]Sheet1'!$A$6:$AA$349,16,FALSE)</f>
        <v>0</v>
      </c>
      <c r="AO210" s="49">
        <f>VLOOKUP(A210,'[3]Sheet1'!$A$6:$AA$349,17,FALSE)</f>
        <v>0</v>
      </c>
      <c r="AP210" s="35"/>
      <c r="AQ210" s="69"/>
      <c r="AR210" s="17"/>
      <c r="AS210" s="18"/>
      <c r="AT210" s="2">
        <f t="shared" si="19"/>
        <v>0</v>
      </c>
    </row>
    <row r="211" spans="1:46" s="2" customFormat="1" ht="19.5" customHeight="1">
      <c r="A211" s="35">
        <v>206</v>
      </c>
      <c r="B211" s="36" t="s">
        <v>272</v>
      </c>
      <c r="C211" s="35" t="s">
        <v>221</v>
      </c>
      <c r="D211" s="35">
        <f>VLOOKUP(A211,'[2]Sheet1'!$A$6:$AG$359,33,FALSE)</f>
        <v>30</v>
      </c>
      <c r="E211" s="35">
        <f>VLOOKUP(A211,'[5]Sheet1'!$A$5:$T$358,20,FALSE)</f>
        <v>20</v>
      </c>
      <c r="F211" s="35">
        <f>VLOOKUP(A211,'[4]Sheet1'!$A$5:$AD$358,30,FALSE)</f>
        <v>30</v>
      </c>
      <c r="G211" s="35">
        <f>VLOOKUP(A211,'[3]Sheet1'!$A$6:$AB$292,28,FALSE)</f>
        <v>10</v>
      </c>
      <c r="H211" s="37">
        <f>VLOOKUP(A211,'[1]Sheet1'!$A$5:$AW$358,49,FALSE)</f>
        <v>4.5</v>
      </c>
      <c r="I211" s="35">
        <f t="shared" si="18"/>
        <v>94.5</v>
      </c>
      <c r="J211" s="35">
        <f t="shared" si="17"/>
        <v>2</v>
      </c>
      <c r="K211" s="49">
        <f>VLOOKUP(A211,'[1]Sheet1'!$A$6:$D$294,4,FALSE)</f>
        <v>0</v>
      </c>
      <c r="L211" s="49">
        <f>VLOOKUP(A211,'[1]Sheet1'!$A$6:$AV$349,39,FALSE)</f>
        <v>0</v>
      </c>
      <c r="M211" s="49" t="str">
        <f>VLOOKUP(A211,'[1]Sheet1'!$A$6:$AV$349,7,FALSE)</f>
        <v>A+</v>
      </c>
      <c r="N211" s="49">
        <f>VLOOKUP(A211,'[1]Sheet1'!$A$6:$AV$349,10,FALSE)</f>
      </c>
      <c r="O211" s="49">
        <f>VLOOKUP(A211,'[1]Sheet1'!$A$6:$AV$349,12,FALSE)</f>
        <v>2.5</v>
      </c>
      <c r="P211" s="49">
        <f>VLOOKUP(A211,'[1]Sheet1'!$A$6:$AV$349,13,FALSE)</f>
        <v>0</v>
      </c>
      <c r="Q211" s="49">
        <f>VLOOKUP(A211,'[1]Sheet1'!$A$6:$AV$349,14,FALSE)</f>
        <v>0</v>
      </c>
      <c r="R211" s="49">
        <f>VLOOKUP(A211,'[1]Sheet1'!$A$6:$AV$349,23,FALSE)</f>
        <v>0</v>
      </c>
      <c r="S211" s="49">
        <f>VLOOKUP(A211,'[1]Sheet1'!$A$6:$AV$349,24,FALSE)</f>
        <v>0</v>
      </c>
      <c r="T211" s="58">
        <f>VLOOKUP(A211,'[1]Sheet1'!$A$6:$AV$349,45,FALSE)</f>
        <v>4</v>
      </c>
      <c r="U211" s="58">
        <f>VLOOKUP(A211,'[1]Sheet1'!$A$6:$AV$349,46,FALSE)</f>
        <v>2</v>
      </c>
      <c r="V211" s="49">
        <f>VLOOKUP(A211,'[1]Sheet1'!$A$6:$AV$349,35,FALSE)</f>
        <v>0</v>
      </c>
      <c r="W211" s="49">
        <f>VLOOKUP(A211,'[1]Sheet1'!$A$6:$AV$349,36,FALSE)+VLOOKUP(A211,'[1]Sheet1'!$A$6:$AL$299,38,FALSE)</f>
        <v>0</v>
      </c>
      <c r="X211" s="49">
        <f>VLOOKUP(A211,'[1]Sheet1'!$A$6:$AH$294,33,FALSE)</f>
        <v>0</v>
      </c>
      <c r="Y211" s="49">
        <f>VLOOKUP(A211,'[1]Sheet1'!$A$6:$AH$294,34,FALSE)</f>
        <v>0</v>
      </c>
      <c r="Z211" s="49"/>
      <c r="AA211" s="49">
        <f>VLOOKUP(A211,'[1]Sheet1'!$A$6:$AV$349,43,FALSE)</f>
        <v>0</v>
      </c>
      <c r="AB211" s="49">
        <f>VLOOKUP(A211,'[1]Sheet1'!$A$6:$AV$349,44,FALSE)</f>
        <v>0</v>
      </c>
      <c r="AC211" s="35"/>
      <c r="AD211" s="49">
        <f>VLOOKUP(A211,'[2]Sheet1'!$A$6:$AF$350,31,FALSE)-AF211</f>
        <v>0</v>
      </c>
      <c r="AE211" s="49">
        <f>VLOOKUP(A211,'[2]Sheet1'!$A$6:$AF$350,32,FALSE)-AG211</f>
        <v>0</v>
      </c>
      <c r="AF211" s="49">
        <f>VLOOKUP(A211,'[2]Sheet1'!$A$6:$L$295,11,FALSE)</f>
        <v>0</v>
      </c>
      <c r="AG211" s="49">
        <f>VLOOKUP(A211,'[2]Sheet1'!$A$6:$L$295,12,FALSE)</f>
        <v>0</v>
      </c>
      <c r="AH211" s="49">
        <f>VLOOKUP(A211,'[5]Sheet1'!$A$6:$K$294,10,FALSE)</f>
        <v>0</v>
      </c>
      <c r="AI211" s="49">
        <f>VLOOKUP(A211,'[5]Sheet1'!$A$6:$K$294,11,FALSE)</f>
        <v>0</v>
      </c>
      <c r="AJ211" s="49">
        <f>VLOOKUP(A211,'[4]Sheet1'!$A$6:$I$294,8,FALSE)</f>
        <v>0</v>
      </c>
      <c r="AK211" s="49">
        <f>VLOOKUP(A211,'[4]Sheet1'!$A$6:$I$294,9,FALSE)</f>
        <v>0</v>
      </c>
      <c r="AL211" s="49"/>
      <c r="AM211" s="49"/>
      <c r="AN211" s="49">
        <f>VLOOKUP(A211,'[3]Sheet1'!$A$6:$AA$349,16,FALSE)</f>
        <v>0</v>
      </c>
      <c r="AO211" s="49">
        <f>VLOOKUP(A211,'[3]Sheet1'!$A$6:$AA$349,17,FALSE)</f>
        <v>0</v>
      </c>
      <c r="AP211" s="35"/>
      <c r="AQ211" s="69"/>
      <c r="AR211" s="17"/>
      <c r="AS211" s="18"/>
      <c r="AT211" s="2">
        <f t="shared" si="19"/>
        <v>0</v>
      </c>
    </row>
    <row r="212" spans="1:46" s="2" customFormat="1" ht="19.5" customHeight="1">
      <c r="A212" s="35">
        <v>207</v>
      </c>
      <c r="B212" s="36" t="s">
        <v>273</v>
      </c>
      <c r="C212" s="35" t="s">
        <v>221</v>
      </c>
      <c r="D212" s="35">
        <f>VLOOKUP(A212,'[2]Sheet1'!$A$6:$AG$359,33,FALSE)</f>
        <v>4</v>
      </c>
      <c r="E212" s="35">
        <f>VLOOKUP(A212,'[5]Sheet1'!$A$5:$T$358,20,FALSE)</f>
        <v>20</v>
      </c>
      <c r="F212" s="35">
        <f>VLOOKUP(A212,'[4]Sheet1'!$A$5:$AD$358,30,FALSE)</f>
        <v>30</v>
      </c>
      <c r="G212" s="35">
        <f>VLOOKUP(A212,'[3]Sheet1'!$A$6:$AB$292,28,FALSE)</f>
        <v>10</v>
      </c>
      <c r="H212" s="37">
        <f>VLOOKUP(A212,'[1]Sheet1'!$A$5:$AW$358,49,FALSE)</f>
        <v>4</v>
      </c>
      <c r="I212" s="35">
        <f t="shared" si="18"/>
        <v>68</v>
      </c>
      <c r="J212" s="35">
        <f t="shared" si="17"/>
        <v>57</v>
      </c>
      <c r="K212" s="49">
        <f>VLOOKUP(A212,'[1]Sheet1'!$A$6:$D$294,4,FALSE)</f>
        <v>2</v>
      </c>
      <c r="L212" s="49">
        <f>VLOOKUP(A212,'[1]Sheet1'!$A$6:$AV$349,39,FALSE)</f>
        <v>0</v>
      </c>
      <c r="M212" s="49" t="str">
        <f>VLOOKUP(A212,'[1]Sheet1'!$A$6:$AV$349,7,FALSE)</f>
        <v>A</v>
      </c>
      <c r="N212" s="49">
        <f>VLOOKUP(A212,'[1]Sheet1'!$A$6:$AV$349,10,FALSE)</f>
      </c>
      <c r="O212" s="49">
        <f>VLOOKUP(A212,'[1]Sheet1'!$A$6:$AV$349,12,FALSE)</f>
        <v>2</v>
      </c>
      <c r="P212" s="49">
        <f>VLOOKUP(A212,'[1]Sheet1'!$A$6:$AV$349,13,FALSE)</f>
        <v>0</v>
      </c>
      <c r="Q212" s="49">
        <f>VLOOKUP(A212,'[1]Sheet1'!$A$6:$AV$349,14,FALSE)</f>
        <v>0</v>
      </c>
      <c r="R212" s="49">
        <f>VLOOKUP(A212,'[1]Sheet1'!$A$6:$AV$349,23,FALSE)</f>
        <v>0</v>
      </c>
      <c r="S212" s="49">
        <f>VLOOKUP(A212,'[1]Sheet1'!$A$6:$AV$349,24,FALSE)</f>
        <v>0</v>
      </c>
      <c r="T212" s="58">
        <f>VLOOKUP(A212,'[1]Sheet1'!$A$6:$AV$349,45,FALSE)</f>
        <v>0</v>
      </c>
      <c r="U212" s="58">
        <f>VLOOKUP(A212,'[1]Sheet1'!$A$6:$AV$349,46,FALSE)</f>
        <v>0</v>
      </c>
      <c r="V212" s="49">
        <f>VLOOKUP(A212,'[1]Sheet1'!$A$6:$AV$349,35,FALSE)</f>
        <v>0</v>
      </c>
      <c r="W212" s="49">
        <f>VLOOKUP(A212,'[1]Sheet1'!$A$6:$AV$349,36,FALSE)+VLOOKUP(A212,'[1]Sheet1'!$A$6:$AL$299,38,FALSE)</f>
        <v>0</v>
      </c>
      <c r="X212" s="49">
        <f>VLOOKUP(A212,'[1]Sheet1'!$A$6:$AH$294,33,FALSE)</f>
        <v>0</v>
      </c>
      <c r="Y212" s="49">
        <f>VLOOKUP(A212,'[1]Sheet1'!$A$6:$AH$294,34,FALSE)</f>
        <v>0</v>
      </c>
      <c r="Z212" s="49"/>
      <c r="AA212" s="49">
        <f>VLOOKUP(A212,'[1]Sheet1'!$A$6:$AV$349,43,FALSE)</f>
        <v>0</v>
      </c>
      <c r="AB212" s="49">
        <f>VLOOKUP(A212,'[1]Sheet1'!$A$6:$AV$349,44,FALSE)</f>
        <v>0</v>
      </c>
      <c r="AC212" s="35"/>
      <c r="AD212" s="49">
        <f>VLOOKUP(A212,'[2]Sheet1'!$A$6:$AF$350,31,FALSE)-AF212</f>
        <v>6</v>
      </c>
      <c r="AE212" s="49">
        <f>VLOOKUP(A212,'[2]Sheet1'!$A$6:$AF$350,32,FALSE)-AG212</f>
        <v>26</v>
      </c>
      <c r="AF212" s="49">
        <f>VLOOKUP(A212,'[2]Sheet1'!$A$6:$L$295,11,FALSE)</f>
        <v>0</v>
      </c>
      <c r="AG212" s="49">
        <f>VLOOKUP(A212,'[2]Sheet1'!$A$6:$L$295,12,FALSE)</f>
        <v>0</v>
      </c>
      <c r="AH212" s="49">
        <f>VLOOKUP(A212,'[5]Sheet1'!$A$6:$K$294,10,FALSE)</f>
        <v>0</v>
      </c>
      <c r="AI212" s="49">
        <f>VLOOKUP(A212,'[5]Sheet1'!$A$6:$K$294,11,FALSE)</f>
        <v>0</v>
      </c>
      <c r="AJ212" s="49">
        <f>VLOOKUP(A212,'[4]Sheet1'!$A$6:$I$294,8,FALSE)</f>
        <v>0</v>
      </c>
      <c r="AK212" s="49">
        <f>VLOOKUP(A212,'[4]Sheet1'!$A$6:$I$294,9,FALSE)</f>
        <v>0</v>
      </c>
      <c r="AL212" s="49"/>
      <c r="AM212" s="49"/>
      <c r="AN212" s="49">
        <f>VLOOKUP(A212,'[3]Sheet1'!$A$6:$AA$349,16,FALSE)</f>
        <v>0</v>
      </c>
      <c r="AO212" s="49">
        <f>VLOOKUP(A212,'[3]Sheet1'!$A$6:$AA$349,17,FALSE)</f>
        <v>0</v>
      </c>
      <c r="AP212" s="35"/>
      <c r="AQ212" s="69"/>
      <c r="AR212" s="17"/>
      <c r="AS212" s="18"/>
      <c r="AT212" s="2">
        <f t="shared" si="19"/>
        <v>0</v>
      </c>
    </row>
    <row r="213" spans="1:46" s="2" customFormat="1" ht="19.5" customHeight="1">
      <c r="A213" s="35">
        <v>208</v>
      </c>
      <c r="B213" s="36" t="s">
        <v>274</v>
      </c>
      <c r="C213" s="35" t="s">
        <v>221</v>
      </c>
      <c r="D213" s="35">
        <f>VLOOKUP(A213,'[2]Sheet1'!$A$6:$AG$359,33,FALSE)</f>
        <v>30</v>
      </c>
      <c r="E213" s="35">
        <f>VLOOKUP(A213,'[5]Sheet1'!$A$5:$T$358,20,FALSE)</f>
        <v>20</v>
      </c>
      <c r="F213" s="35">
        <f>VLOOKUP(A213,'[4]Sheet1'!$A$5:$AD$358,30,FALSE)</f>
        <v>30</v>
      </c>
      <c r="G213" s="35">
        <f>VLOOKUP(A213,'[3]Sheet1'!$A$6:$AB$292,28,FALSE)</f>
        <v>10</v>
      </c>
      <c r="H213" s="37">
        <f>VLOOKUP(A213,'[1]Sheet1'!$A$5:$AW$358,49,FALSE)</f>
        <v>2.5</v>
      </c>
      <c r="I213" s="35">
        <f t="shared" si="18"/>
        <v>92.5</v>
      </c>
      <c r="J213" s="35">
        <f t="shared" si="17"/>
        <v>8</v>
      </c>
      <c r="K213" s="49">
        <f>VLOOKUP(A213,'[1]Sheet1'!$A$6:$D$294,4,FALSE)</f>
        <v>0</v>
      </c>
      <c r="L213" s="49">
        <f>VLOOKUP(A213,'[1]Sheet1'!$A$6:$AV$349,39,FALSE)</f>
        <v>0</v>
      </c>
      <c r="M213" s="49">
        <f>VLOOKUP(A213,'[1]Sheet1'!$A$6:$AV$349,7,FALSE)</f>
      </c>
      <c r="N213" s="49" t="str">
        <f>VLOOKUP(A213,'[1]Sheet1'!$A$6:$AV$349,10,FALSE)</f>
        <v>A</v>
      </c>
      <c r="O213" s="49">
        <f>VLOOKUP(A213,'[1]Sheet1'!$A$6:$AV$349,12,FALSE)</f>
        <v>2.5</v>
      </c>
      <c r="P213" s="49">
        <f>VLOOKUP(A213,'[1]Sheet1'!$A$6:$AV$349,13,FALSE)</f>
        <v>0</v>
      </c>
      <c r="Q213" s="49">
        <f>VLOOKUP(A213,'[1]Sheet1'!$A$6:$AV$349,14,FALSE)</f>
        <v>0</v>
      </c>
      <c r="R213" s="49">
        <f>VLOOKUP(A213,'[1]Sheet1'!$A$6:$AV$349,23,FALSE)</f>
        <v>0</v>
      </c>
      <c r="S213" s="49">
        <f>VLOOKUP(A213,'[1]Sheet1'!$A$6:$AV$349,24,FALSE)</f>
        <v>0</v>
      </c>
      <c r="T213" s="58">
        <f>VLOOKUP(A213,'[1]Sheet1'!$A$6:$AV$349,45,FALSE)</f>
        <v>0</v>
      </c>
      <c r="U213" s="58">
        <f>VLOOKUP(A213,'[1]Sheet1'!$A$6:$AV$349,46,FALSE)</f>
        <v>0</v>
      </c>
      <c r="V213" s="49">
        <f>VLOOKUP(A213,'[1]Sheet1'!$A$6:$AV$349,35,FALSE)</f>
        <v>0</v>
      </c>
      <c r="W213" s="49">
        <f>VLOOKUP(A213,'[1]Sheet1'!$A$6:$AV$349,36,FALSE)+VLOOKUP(A213,'[1]Sheet1'!$A$6:$AL$299,38,FALSE)</f>
        <v>0</v>
      </c>
      <c r="X213" s="49">
        <f>VLOOKUP(A213,'[1]Sheet1'!$A$6:$AH$294,33,FALSE)</f>
        <v>0</v>
      </c>
      <c r="Y213" s="49">
        <f>VLOOKUP(A213,'[1]Sheet1'!$A$6:$AH$294,34,FALSE)</f>
        <v>0</v>
      </c>
      <c r="Z213" s="49"/>
      <c r="AA213" s="49">
        <f>VLOOKUP(A213,'[1]Sheet1'!$A$6:$AV$349,43,FALSE)</f>
        <v>0</v>
      </c>
      <c r="AB213" s="49">
        <f>VLOOKUP(A213,'[1]Sheet1'!$A$6:$AV$349,44,FALSE)</f>
        <v>0</v>
      </c>
      <c r="AC213" s="35"/>
      <c r="AD213" s="49">
        <f>VLOOKUP(A213,'[2]Sheet1'!$A$6:$AF$350,31,FALSE)-AF213</f>
        <v>0</v>
      </c>
      <c r="AE213" s="49">
        <f>VLOOKUP(A213,'[2]Sheet1'!$A$6:$AF$350,32,FALSE)-AG213</f>
        <v>0</v>
      </c>
      <c r="AF213" s="49">
        <f>VLOOKUP(A213,'[2]Sheet1'!$A$6:$L$295,11,FALSE)</f>
        <v>0</v>
      </c>
      <c r="AG213" s="49">
        <f>VLOOKUP(A213,'[2]Sheet1'!$A$6:$L$295,12,FALSE)</f>
        <v>0</v>
      </c>
      <c r="AH213" s="49">
        <f>VLOOKUP(A213,'[5]Sheet1'!$A$6:$K$294,10,FALSE)</f>
        <v>0</v>
      </c>
      <c r="AI213" s="49">
        <f>VLOOKUP(A213,'[5]Sheet1'!$A$6:$K$294,11,FALSE)</f>
        <v>0</v>
      </c>
      <c r="AJ213" s="49">
        <f>VLOOKUP(A213,'[4]Sheet1'!$A$6:$I$294,8,FALSE)</f>
        <v>0</v>
      </c>
      <c r="AK213" s="49">
        <f>VLOOKUP(A213,'[4]Sheet1'!$A$6:$I$294,9,FALSE)</f>
        <v>0</v>
      </c>
      <c r="AL213" s="49"/>
      <c r="AM213" s="49"/>
      <c r="AN213" s="49">
        <f>VLOOKUP(A213,'[3]Sheet1'!$A$6:$AA$349,16,FALSE)</f>
        <v>0</v>
      </c>
      <c r="AO213" s="49">
        <f>VLOOKUP(A213,'[3]Sheet1'!$A$6:$AA$349,17,FALSE)</f>
        <v>0</v>
      </c>
      <c r="AP213" s="35"/>
      <c r="AQ213" s="69"/>
      <c r="AR213" s="17"/>
      <c r="AS213" s="18"/>
      <c r="AT213" s="2">
        <f t="shared" si="19"/>
        <v>0</v>
      </c>
    </row>
    <row r="214" spans="1:46" s="2" customFormat="1" ht="19.5" customHeight="1">
      <c r="A214" s="35">
        <v>209</v>
      </c>
      <c r="B214" s="36" t="s">
        <v>275</v>
      </c>
      <c r="C214" s="35" t="s">
        <v>221</v>
      </c>
      <c r="D214" s="35">
        <f>VLOOKUP(A214,'[2]Sheet1'!$A$6:$AG$359,33,FALSE)</f>
        <v>0</v>
      </c>
      <c r="E214" s="35">
        <f>VLOOKUP(A214,'[5]Sheet1'!$A$5:$T$358,20,FALSE)</f>
        <v>20</v>
      </c>
      <c r="F214" s="35">
        <f>VLOOKUP(A214,'[4]Sheet1'!$A$5:$AD$358,30,FALSE)</f>
        <v>30</v>
      </c>
      <c r="G214" s="35">
        <f>VLOOKUP(A214,'[3]Sheet1'!$A$6:$AB$292,28,FALSE)</f>
        <v>10</v>
      </c>
      <c r="H214" s="37">
        <f>VLOOKUP(A214,'[1]Sheet1'!$A$5:$AW$358,49,FALSE)</f>
        <v>3.2</v>
      </c>
      <c r="I214" s="35">
        <f t="shared" si="18"/>
        <v>63.2</v>
      </c>
      <c r="J214" s="35">
        <f t="shared" si="17"/>
        <v>68</v>
      </c>
      <c r="K214" s="49">
        <f>VLOOKUP(A214,'[1]Sheet1'!$A$6:$D$294,4,FALSE)</f>
        <v>2</v>
      </c>
      <c r="L214" s="49">
        <f>VLOOKUP(A214,'[1]Sheet1'!$A$6:$AV$349,39,FALSE)</f>
        <v>0</v>
      </c>
      <c r="M214" s="49" t="str">
        <f>VLOOKUP(A214,'[1]Sheet1'!$A$6:$AV$349,7,FALSE)</f>
        <v>B</v>
      </c>
      <c r="N214" s="49">
        <f>VLOOKUP(A214,'[1]Sheet1'!$A$6:$AV$349,10,FALSE)</f>
      </c>
      <c r="O214" s="49">
        <f>VLOOKUP(A214,'[1]Sheet1'!$A$6:$AV$349,12,FALSE)</f>
        <v>1</v>
      </c>
      <c r="P214" s="49">
        <f>VLOOKUP(A214,'[1]Sheet1'!$A$6:$AV$349,13,FALSE)</f>
        <v>0</v>
      </c>
      <c r="Q214" s="49">
        <f>VLOOKUP(A214,'[1]Sheet1'!$A$6:$AV$349,14,FALSE)</f>
        <v>0</v>
      </c>
      <c r="R214" s="49">
        <f>VLOOKUP(A214,'[1]Sheet1'!$A$6:$AV$349,23,FALSE)</f>
        <v>2</v>
      </c>
      <c r="S214" s="49">
        <f>VLOOKUP(A214,'[1]Sheet1'!$A$6:$AV$349,24,FALSE)</f>
        <v>0.2</v>
      </c>
      <c r="T214" s="58">
        <f>VLOOKUP(A214,'[1]Sheet1'!$A$6:$AV$349,45,FALSE)</f>
        <v>0</v>
      </c>
      <c r="U214" s="58">
        <f>VLOOKUP(A214,'[1]Sheet1'!$A$6:$AV$349,46,FALSE)</f>
        <v>0</v>
      </c>
      <c r="V214" s="49">
        <f>VLOOKUP(A214,'[1]Sheet1'!$A$6:$AV$349,35,FALSE)</f>
        <v>0</v>
      </c>
      <c r="W214" s="49">
        <f>VLOOKUP(A214,'[1]Sheet1'!$A$6:$AV$349,36,FALSE)+VLOOKUP(A214,'[1]Sheet1'!$A$6:$AL$299,38,FALSE)</f>
        <v>0</v>
      </c>
      <c r="X214" s="49">
        <f>VLOOKUP(A214,'[1]Sheet1'!$A$6:$AH$294,33,FALSE)</f>
        <v>0</v>
      </c>
      <c r="Y214" s="49">
        <f>VLOOKUP(A214,'[1]Sheet1'!$A$6:$AH$294,34,FALSE)</f>
        <v>0</v>
      </c>
      <c r="Z214" s="49"/>
      <c r="AA214" s="49">
        <f>VLOOKUP(A214,'[1]Sheet1'!$A$6:$AV$349,43,FALSE)</f>
        <v>0</v>
      </c>
      <c r="AB214" s="49">
        <f>VLOOKUP(A214,'[1]Sheet1'!$A$6:$AV$349,44,FALSE)</f>
        <v>0</v>
      </c>
      <c r="AC214" s="35"/>
      <c r="AD214" s="49">
        <f>VLOOKUP(A214,'[2]Sheet1'!$A$6:$AF$350,31,FALSE)-AF214</f>
        <v>12</v>
      </c>
      <c r="AE214" s="49">
        <f>VLOOKUP(A214,'[2]Sheet1'!$A$6:$AF$350,32,FALSE)-AG214</f>
        <v>45.5</v>
      </c>
      <c r="AF214" s="49">
        <f>VLOOKUP(A214,'[2]Sheet1'!$A$6:$L$295,11,FALSE)</f>
        <v>0</v>
      </c>
      <c r="AG214" s="49">
        <f>VLOOKUP(A214,'[2]Sheet1'!$A$6:$L$295,12,FALSE)</f>
        <v>0</v>
      </c>
      <c r="AH214" s="49">
        <f>VLOOKUP(A214,'[5]Sheet1'!$A$6:$K$294,10,FALSE)</f>
        <v>0</v>
      </c>
      <c r="AI214" s="49">
        <f>VLOOKUP(A214,'[5]Sheet1'!$A$6:$K$294,11,FALSE)</f>
        <v>0</v>
      </c>
      <c r="AJ214" s="49">
        <f>VLOOKUP(A214,'[4]Sheet1'!$A$6:$I$294,8,FALSE)</f>
        <v>0</v>
      </c>
      <c r="AK214" s="49">
        <f>VLOOKUP(A214,'[4]Sheet1'!$A$6:$I$294,9,FALSE)</f>
        <v>0</v>
      </c>
      <c r="AL214" s="49"/>
      <c r="AM214" s="49"/>
      <c r="AN214" s="49">
        <f>VLOOKUP(A214,'[3]Sheet1'!$A$6:$AA$349,16,FALSE)</f>
        <v>0</v>
      </c>
      <c r="AO214" s="49">
        <f>VLOOKUP(A214,'[3]Sheet1'!$A$6:$AA$349,17,FALSE)</f>
        <v>0</v>
      </c>
      <c r="AP214" s="35"/>
      <c r="AQ214" s="69"/>
      <c r="AR214" s="17"/>
      <c r="AS214" s="18"/>
      <c r="AT214" s="2">
        <f t="shared" si="19"/>
        <v>0</v>
      </c>
    </row>
    <row r="215" spans="1:46" s="2" customFormat="1" ht="19.5" customHeight="1">
      <c r="A215" s="35">
        <v>210</v>
      </c>
      <c r="B215" s="36" t="s">
        <v>276</v>
      </c>
      <c r="C215" s="35" t="s">
        <v>221</v>
      </c>
      <c r="D215" s="35">
        <f>VLOOKUP(A215,'[2]Sheet1'!$A$6:$AG$359,33,FALSE)</f>
        <v>17</v>
      </c>
      <c r="E215" s="35">
        <f>VLOOKUP(A215,'[5]Sheet1'!$A$5:$T$358,20,FALSE)</f>
        <v>20</v>
      </c>
      <c r="F215" s="35">
        <f>VLOOKUP(A215,'[4]Sheet1'!$A$5:$AD$358,30,FALSE)</f>
        <v>30</v>
      </c>
      <c r="G215" s="35">
        <f>VLOOKUP(A215,'[3]Sheet1'!$A$6:$AB$292,28,FALSE)</f>
        <v>10</v>
      </c>
      <c r="H215" s="37">
        <f>VLOOKUP(A215,'[1]Sheet1'!$A$5:$AW$358,49,FALSE)</f>
        <v>0</v>
      </c>
      <c r="I215" s="35">
        <f t="shared" si="18"/>
        <v>77</v>
      </c>
      <c r="J215" s="35">
        <f t="shared" si="17"/>
        <v>48</v>
      </c>
      <c r="K215" s="49">
        <f>VLOOKUP(A215,'[1]Sheet1'!$A$6:$D$294,4,FALSE)</f>
        <v>0</v>
      </c>
      <c r="L215" s="49">
        <f>VLOOKUP(A215,'[1]Sheet1'!$A$6:$AV$349,39,FALSE)</f>
        <v>0</v>
      </c>
      <c r="M215" s="49">
        <f>VLOOKUP(A215,'[1]Sheet1'!$A$6:$AV$349,7,FALSE)</f>
      </c>
      <c r="N215" s="49">
        <f>VLOOKUP(A215,'[1]Sheet1'!$A$6:$AV$349,10,FALSE)</f>
      </c>
      <c r="O215" s="49">
        <f>VLOOKUP(A215,'[1]Sheet1'!$A$6:$AV$349,12,FALSE)</f>
      </c>
      <c r="P215" s="49">
        <f>VLOOKUP(A215,'[1]Sheet1'!$A$6:$AV$349,13,FALSE)</f>
        <v>0</v>
      </c>
      <c r="Q215" s="49">
        <f>VLOOKUP(A215,'[1]Sheet1'!$A$6:$AV$349,14,FALSE)</f>
        <v>0</v>
      </c>
      <c r="R215" s="49">
        <f>VLOOKUP(A215,'[1]Sheet1'!$A$6:$AV$349,23,FALSE)</f>
        <v>0</v>
      </c>
      <c r="S215" s="49">
        <f>VLOOKUP(A215,'[1]Sheet1'!$A$6:$AV$349,24,FALSE)</f>
        <v>0</v>
      </c>
      <c r="T215" s="58">
        <f>VLOOKUP(A215,'[1]Sheet1'!$A$6:$AV$349,45,FALSE)</f>
        <v>0</v>
      </c>
      <c r="U215" s="58">
        <f>VLOOKUP(A215,'[1]Sheet1'!$A$6:$AV$349,46,FALSE)</f>
        <v>0</v>
      </c>
      <c r="V215" s="49">
        <f>VLOOKUP(A215,'[1]Sheet1'!$A$6:$AV$349,35,FALSE)</f>
        <v>0</v>
      </c>
      <c r="W215" s="49">
        <f>VLOOKUP(A215,'[1]Sheet1'!$A$6:$AV$349,36,FALSE)+VLOOKUP(A215,'[1]Sheet1'!$A$6:$AL$299,38,FALSE)</f>
        <v>0</v>
      </c>
      <c r="X215" s="49">
        <f>VLOOKUP(A215,'[1]Sheet1'!$A$6:$AH$294,33,FALSE)</f>
        <v>0</v>
      </c>
      <c r="Y215" s="49">
        <f>VLOOKUP(A215,'[1]Sheet1'!$A$6:$AH$294,34,FALSE)</f>
        <v>0</v>
      </c>
      <c r="Z215" s="49"/>
      <c r="AA215" s="49">
        <f>VLOOKUP(A215,'[1]Sheet1'!$A$6:$AV$349,43,FALSE)</f>
        <v>0</v>
      </c>
      <c r="AB215" s="49">
        <f>VLOOKUP(A215,'[1]Sheet1'!$A$6:$AV$349,44,FALSE)</f>
        <v>0</v>
      </c>
      <c r="AC215" s="35"/>
      <c r="AD215" s="49">
        <f>VLOOKUP(A215,'[2]Sheet1'!$A$6:$AF$350,31,FALSE)-AF215</f>
        <v>3</v>
      </c>
      <c r="AE215" s="49">
        <f>VLOOKUP(A215,'[2]Sheet1'!$A$6:$AF$350,32,FALSE)-AG215</f>
        <v>13</v>
      </c>
      <c r="AF215" s="49">
        <f>VLOOKUP(A215,'[2]Sheet1'!$A$6:$L$295,11,FALSE)</f>
        <v>0</v>
      </c>
      <c r="AG215" s="49">
        <f>VLOOKUP(A215,'[2]Sheet1'!$A$6:$L$295,12,FALSE)</f>
        <v>0</v>
      </c>
      <c r="AH215" s="49">
        <f>VLOOKUP(A215,'[5]Sheet1'!$A$6:$K$294,10,FALSE)</f>
        <v>0</v>
      </c>
      <c r="AI215" s="49">
        <f>VLOOKUP(A215,'[5]Sheet1'!$A$6:$K$294,11,FALSE)</f>
        <v>0</v>
      </c>
      <c r="AJ215" s="49">
        <f>VLOOKUP(A215,'[4]Sheet1'!$A$6:$I$294,8,FALSE)</f>
        <v>0</v>
      </c>
      <c r="AK215" s="49">
        <f>VLOOKUP(A215,'[4]Sheet1'!$A$6:$I$294,9,FALSE)</f>
        <v>0</v>
      </c>
      <c r="AL215" s="49"/>
      <c r="AM215" s="49"/>
      <c r="AN215" s="49">
        <f>VLOOKUP(A215,'[3]Sheet1'!$A$6:$AA$349,16,FALSE)</f>
        <v>0</v>
      </c>
      <c r="AO215" s="49">
        <f>VLOOKUP(A215,'[3]Sheet1'!$A$6:$AA$349,17,FALSE)</f>
        <v>0</v>
      </c>
      <c r="AP215" s="35"/>
      <c r="AQ215" s="69"/>
      <c r="AR215" s="17"/>
      <c r="AS215" s="18"/>
      <c r="AT215" s="2">
        <f t="shared" si="19"/>
        <v>0</v>
      </c>
    </row>
    <row r="216" spans="1:46" s="2" customFormat="1" ht="19.5" customHeight="1">
      <c r="A216" s="35">
        <v>211</v>
      </c>
      <c r="B216" s="36" t="s">
        <v>277</v>
      </c>
      <c r="C216" s="35" t="s">
        <v>221</v>
      </c>
      <c r="D216" s="35">
        <f>VLOOKUP(A216,'[2]Sheet1'!$A$6:$AG$359,33,FALSE)</f>
        <v>0</v>
      </c>
      <c r="E216" s="35">
        <f>VLOOKUP(A216,'[5]Sheet1'!$A$5:$T$358,20,FALSE)</f>
        <v>20</v>
      </c>
      <c r="F216" s="35">
        <f>VLOOKUP(A216,'[4]Sheet1'!$A$5:$AD$358,30,FALSE)</f>
        <v>30</v>
      </c>
      <c r="G216" s="35">
        <f>VLOOKUP(A216,'[3]Sheet1'!$A$6:$AB$292,28,FALSE)</f>
        <v>10</v>
      </c>
      <c r="H216" s="37">
        <f>VLOOKUP(A216,'[1]Sheet1'!$A$5:$AW$358,49,FALSE)</f>
        <v>0</v>
      </c>
      <c r="I216" s="35">
        <f t="shared" si="18"/>
        <v>60</v>
      </c>
      <c r="J216" s="35">
        <f t="shared" si="17"/>
        <v>77</v>
      </c>
      <c r="K216" s="49">
        <f>VLOOKUP(A216,'[1]Sheet1'!$A$6:$D$294,4,FALSE)</f>
        <v>0</v>
      </c>
      <c r="L216" s="49">
        <f>VLOOKUP(A216,'[1]Sheet1'!$A$6:$AV$349,39,FALSE)</f>
        <v>0</v>
      </c>
      <c r="M216" s="49">
        <f>VLOOKUP(A216,'[1]Sheet1'!$A$6:$AV$349,7,FALSE)</f>
      </c>
      <c r="N216" s="49">
        <f>VLOOKUP(A216,'[1]Sheet1'!$A$6:$AV$349,10,FALSE)</f>
      </c>
      <c r="O216" s="49">
        <f>VLOOKUP(A216,'[1]Sheet1'!$A$6:$AV$349,12,FALSE)</f>
      </c>
      <c r="P216" s="49">
        <f>VLOOKUP(A216,'[1]Sheet1'!$A$6:$AV$349,13,FALSE)</f>
        <v>0</v>
      </c>
      <c r="Q216" s="49">
        <f>VLOOKUP(A216,'[1]Sheet1'!$A$6:$AV$349,14,FALSE)</f>
        <v>0</v>
      </c>
      <c r="R216" s="49">
        <f>VLOOKUP(A216,'[1]Sheet1'!$A$6:$AV$349,23,FALSE)</f>
        <v>0</v>
      </c>
      <c r="S216" s="49">
        <f>VLOOKUP(A216,'[1]Sheet1'!$A$6:$AV$349,24,FALSE)</f>
        <v>0</v>
      </c>
      <c r="T216" s="58">
        <f>VLOOKUP(A216,'[1]Sheet1'!$A$6:$AV$349,45,FALSE)</f>
        <v>0</v>
      </c>
      <c r="U216" s="58">
        <f>VLOOKUP(A216,'[1]Sheet1'!$A$6:$AV$349,46,FALSE)</f>
        <v>0</v>
      </c>
      <c r="V216" s="49">
        <f>VLOOKUP(A216,'[1]Sheet1'!$A$6:$AV$349,35,FALSE)</f>
        <v>0</v>
      </c>
      <c r="W216" s="49">
        <f>VLOOKUP(A216,'[1]Sheet1'!$A$6:$AV$349,36,FALSE)+VLOOKUP(A216,'[1]Sheet1'!$A$6:$AL$299,38,FALSE)</f>
        <v>0</v>
      </c>
      <c r="X216" s="49">
        <f>VLOOKUP(A216,'[1]Sheet1'!$A$6:$AH$294,33,FALSE)</f>
        <v>0</v>
      </c>
      <c r="Y216" s="49">
        <f>VLOOKUP(A216,'[1]Sheet1'!$A$6:$AH$294,34,FALSE)</f>
        <v>0</v>
      </c>
      <c r="Z216" s="49"/>
      <c r="AA216" s="49">
        <f>VLOOKUP(A216,'[1]Sheet1'!$A$6:$AV$349,43,FALSE)</f>
        <v>0</v>
      </c>
      <c r="AB216" s="49">
        <f>VLOOKUP(A216,'[1]Sheet1'!$A$6:$AV$349,44,FALSE)</f>
        <v>0</v>
      </c>
      <c r="AC216" s="35"/>
      <c r="AD216" s="49">
        <f>VLOOKUP(A216,'[2]Sheet1'!$A$6:$AF$350,31,FALSE)-AF216</f>
        <v>25</v>
      </c>
      <c r="AE216" s="49">
        <f>VLOOKUP(A216,'[2]Sheet1'!$A$6:$AF$350,32,FALSE)-AG216</f>
        <v>115</v>
      </c>
      <c r="AF216" s="49">
        <f>VLOOKUP(A216,'[2]Sheet1'!$A$6:$L$295,11,FALSE)</f>
        <v>0</v>
      </c>
      <c r="AG216" s="49">
        <f>VLOOKUP(A216,'[2]Sheet1'!$A$6:$L$295,12,FALSE)</f>
        <v>0</v>
      </c>
      <c r="AH216" s="49">
        <f>VLOOKUP(A216,'[5]Sheet1'!$A$6:$K$294,10,FALSE)</f>
        <v>0</v>
      </c>
      <c r="AI216" s="49">
        <f>VLOOKUP(A216,'[5]Sheet1'!$A$6:$K$294,11,FALSE)</f>
        <v>0</v>
      </c>
      <c r="AJ216" s="49">
        <f>VLOOKUP(A216,'[4]Sheet1'!$A$6:$I$294,8,FALSE)</f>
        <v>0</v>
      </c>
      <c r="AK216" s="49">
        <f>VLOOKUP(A216,'[4]Sheet1'!$A$6:$I$294,9,FALSE)</f>
        <v>0</v>
      </c>
      <c r="AL216" s="49"/>
      <c r="AM216" s="49"/>
      <c r="AN216" s="49">
        <f>VLOOKUP(A216,'[3]Sheet1'!$A$6:$AA$349,16,FALSE)</f>
        <v>0</v>
      </c>
      <c r="AO216" s="49">
        <f>VLOOKUP(A216,'[3]Sheet1'!$A$6:$AA$349,17,FALSE)</f>
        <v>0</v>
      </c>
      <c r="AP216" s="35"/>
      <c r="AQ216" s="69"/>
      <c r="AR216" s="17"/>
      <c r="AS216" s="18"/>
      <c r="AT216" s="2">
        <f t="shared" si="19"/>
        <v>0</v>
      </c>
    </row>
    <row r="217" spans="1:46" s="2" customFormat="1" ht="19.5" customHeight="1">
      <c r="A217" s="35">
        <v>212</v>
      </c>
      <c r="B217" s="36" t="s">
        <v>278</v>
      </c>
      <c r="C217" s="35" t="s">
        <v>221</v>
      </c>
      <c r="D217" s="35">
        <f>VLOOKUP(A217,'[2]Sheet1'!$A$6:$AG$359,33,FALSE)</f>
        <v>24</v>
      </c>
      <c r="E217" s="35">
        <f>VLOOKUP(A217,'[5]Sheet1'!$A$5:$T$358,20,FALSE)</f>
        <v>20</v>
      </c>
      <c r="F217" s="35">
        <f>VLOOKUP(A217,'[4]Sheet1'!$A$5:$AD$358,30,FALSE)</f>
        <v>30</v>
      </c>
      <c r="G217" s="35">
        <f>VLOOKUP(A217,'[3]Sheet1'!$A$6:$AB$292,28,FALSE)</f>
        <v>10</v>
      </c>
      <c r="H217" s="37">
        <f>VLOOKUP(A217,'[1]Sheet1'!$A$5:$AW$358,49,FALSE)</f>
        <v>2.5</v>
      </c>
      <c r="I217" s="35">
        <f aca="true" t="shared" si="20" ref="I217:I242">SUM(D217:H217)</f>
        <v>86.5</v>
      </c>
      <c r="J217" s="35">
        <f t="shared" si="17"/>
        <v>31</v>
      </c>
      <c r="K217" s="49">
        <f>VLOOKUP(A217,'[1]Sheet1'!$A$6:$D$294,4,FALSE)</f>
        <v>0</v>
      </c>
      <c r="L217" s="49">
        <f>VLOOKUP(A217,'[1]Sheet1'!$A$6:$AV$349,39,FALSE)</f>
        <v>0</v>
      </c>
      <c r="M217" s="49">
        <f>VLOOKUP(A217,'[1]Sheet1'!$A$6:$AV$349,7,FALSE)</f>
      </c>
      <c r="N217" s="49" t="str">
        <f>VLOOKUP(A217,'[1]Sheet1'!$A$6:$AV$349,10,FALSE)</f>
        <v>A</v>
      </c>
      <c r="O217" s="49">
        <f>VLOOKUP(A217,'[1]Sheet1'!$A$6:$AV$349,12,FALSE)</f>
        <v>2.5</v>
      </c>
      <c r="P217" s="49">
        <f>VLOOKUP(A217,'[1]Sheet1'!$A$6:$AV$349,13,FALSE)</f>
        <v>0</v>
      </c>
      <c r="Q217" s="49">
        <f>VLOOKUP(A217,'[1]Sheet1'!$A$6:$AV$349,14,FALSE)</f>
        <v>0</v>
      </c>
      <c r="R217" s="49">
        <f>VLOOKUP(A217,'[1]Sheet1'!$A$6:$AV$349,23,FALSE)</f>
        <v>0</v>
      </c>
      <c r="S217" s="49">
        <f>VLOOKUP(A217,'[1]Sheet1'!$A$6:$AV$349,24,FALSE)</f>
        <v>0</v>
      </c>
      <c r="T217" s="58">
        <f>VLOOKUP(A217,'[1]Sheet1'!$A$6:$AV$349,45,FALSE)</f>
        <v>0</v>
      </c>
      <c r="U217" s="58">
        <f>VLOOKUP(A217,'[1]Sheet1'!$A$6:$AV$349,46,FALSE)</f>
        <v>0</v>
      </c>
      <c r="V217" s="49">
        <f>VLOOKUP(A217,'[1]Sheet1'!$A$6:$AV$349,35,FALSE)</f>
        <v>0</v>
      </c>
      <c r="W217" s="49">
        <f>VLOOKUP(A217,'[1]Sheet1'!$A$6:$AV$349,36,FALSE)+VLOOKUP(A217,'[1]Sheet1'!$A$6:$AL$299,38,FALSE)</f>
        <v>0</v>
      </c>
      <c r="X217" s="49">
        <f>VLOOKUP(A217,'[1]Sheet1'!$A$6:$AH$294,33,FALSE)</f>
        <v>0</v>
      </c>
      <c r="Y217" s="49">
        <f>VLOOKUP(A217,'[1]Sheet1'!$A$6:$AH$294,34,FALSE)</f>
        <v>0</v>
      </c>
      <c r="Z217" s="49"/>
      <c r="AA217" s="49">
        <f>VLOOKUP(A217,'[1]Sheet1'!$A$6:$AV$349,43,FALSE)</f>
        <v>0</v>
      </c>
      <c r="AB217" s="49">
        <f>VLOOKUP(A217,'[1]Sheet1'!$A$6:$AV$349,44,FALSE)</f>
        <v>0</v>
      </c>
      <c r="AC217" s="35"/>
      <c r="AD217" s="49">
        <f>VLOOKUP(A217,'[2]Sheet1'!$A$6:$AF$350,31,FALSE)-AF217</f>
        <v>2</v>
      </c>
      <c r="AE217" s="49">
        <f>VLOOKUP(A217,'[2]Sheet1'!$A$6:$AF$350,32,FALSE)-AG217</f>
        <v>6</v>
      </c>
      <c r="AF217" s="49">
        <f>VLOOKUP(A217,'[2]Sheet1'!$A$6:$L$295,11,FALSE)</f>
        <v>0</v>
      </c>
      <c r="AG217" s="49">
        <f>VLOOKUP(A217,'[2]Sheet1'!$A$6:$L$295,12,FALSE)</f>
        <v>0</v>
      </c>
      <c r="AH217" s="49">
        <f>VLOOKUP(A217,'[5]Sheet1'!$A$6:$K$294,10,FALSE)</f>
        <v>0</v>
      </c>
      <c r="AI217" s="49">
        <f>VLOOKUP(A217,'[5]Sheet1'!$A$6:$K$294,11,FALSE)</f>
        <v>0</v>
      </c>
      <c r="AJ217" s="49">
        <f>VLOOKUP(A217,'[4]Sheet1'!$A$6:$I$294,8,FALSE)</f>
        <v>0</v>
      </c>
      <c r="AK217" s="49">
        <f>VLOOKUP(A217,'[4]Sheet1'!$A$6:$I$294,9,FALSE)</f>
        <v>0</v>
      </c>
      <c r="AL217" s="49"/>
      <c r="AM217" s="49"/>
      <c r="AN217" s="49">
        <f>VLOOKUP(A217,'[3]Sheet1'!$A$6:$AA$349,16,FALSE)</f>
        <v>0</v>
      </c>
      <c r="AO217" s="49">
        <f>VLOOKUP(A217,'[3]Sheet1'!$A$6:$AA$349,17,FALSE)</f>
        <v>0</v>
      </c>
      <c r="AP217" s="35"/>
      <c r="AQ217" s="69"/>
      <c r="AR217" s="17"/>
      <c r="AS217" s="18"/>
      <c r="AT217" s="2">
        <f t="shared" si="19"/>
        <v>0</v>
      </c>
    </row>
    <row r="218" spans="1:46" s="2" customFormat="1" ht="19.5" customHeight="1">
      <c r="A218" s="35">
        <v>213</v>
      </c>
      <c r="B218" s="36" t="s">
        <v>279</v>
      </c>
      <c r="C218" s="35" t="s">
        <v>221</v>
      </c>
      <c r="D218" s="35">
        <f>VLOOKUP(A218,'[2]Sheet1'!$A$6:$AG$359,33,FALSE)</f>
        <v>18</v>
      </c>
      <c r="E218" s="35">
        <f>VLOOKUP(A218,'[5]Sheet1'!$A$5:$T$358,20,FALSE)</f>
        <v>20</v>
      </c>
      <c r="F218" s="35">
        <f>VLOOKUP(A218,'[4]Sheet1'!$A$5:$AD$358,30,FALSE)</f>
        <v>30</v>
      </c>
      <c r="G218" s="35">
        <f>VLOOKUP(A218,'[3]Sheet1'!$A$6:$AB$292,28,FALSE)</f>
        <v>10</v>
      </c>
      <c r="H218" s="37">
        <f>VLOOKUP(A218,'[1]Sheet1'!$A$5:$AW$358,49,FALSE)</f>
        <v>0.7</v>
      </c>
      <c r="I218" s="35">
        <f t="shared" si="20"/>
        <v>78.7</v>
      </c>
      <c r="J218" s="35">
        <f t="shared" si="17"/>
        <v>46</v>
      </c>
      <c r="K218" s="49">
        <f>VLOOKUP(A218,'[1]Sheet1'!$A$6:$D$294,4,FALSE)</f>
        <v>0</v>
      </c>
      <c r="L218" s="49">
        <f>VLOOKUP(A218,'[1]Sheet1'!$A$6:$AV$349,39,FALSE)</f>
        <v>0</v>
      </c>
      <c r="M218" s="49">
        <f>VLOOKUP(A218,'[1]Sheet1'!$A$6:$AV$349,7,FALSE)</f>
      </c>
      <c r="N218" s="49">
        <f>VLOOKUP(A218,'[1]Sheet1'!$A$6:$AV$349,10,FALSE)</f>
      </c>
      <c r="O218" s="49">
        <f>VLOOKUP(A218,'[1]Sheet1'!$A$6:$AV$349,12,FALSE)</f>
      </c>
      <c r="P218" s="49">
        <f>VLOOKUP(A218,'[1]Sheet1'!$A$6:$AV$349,13,FALSE)</f>
        <v>0</v>
      </c>
      <c r="Q218" s="49">
        <f>VLOOKUP(A218,'[1]Sheet1'!$A$6:$AV$349,14,FALSE)</f>
        <v>0</v>
      </c>
      <c r="R218" s="49">
        <f>VLOOKUP(A218,'[1]Sheet1'!$A$6:$AV$349,23,FALSE)</f>
        <v>2</v>
      </c>
      <c r="S218" s="49">
        <f>VLOOKUP(A218,'[1]Sheet1'!$A$6:$AV$349,24,FALSE)</f>
        <v>0.7</v>
      </c>
      <c r="T218" s="58">
        <f>VLOOKUP(A218,'[1]Sheet1'!$A$6:$AV$349,45,FALSE)</f>
        <v>0</v>
      </c>
      <c r="U218" s="58">
        <f>VLOOKUP(A218,'[1]Sheet1'!$A$6:$AV$349,46,FALSE)</f>
        <v>0</v>
      </c>
      <c r="V218" s="49">
        <f>VLOOKUP(A218,'[1]Sheet1'!$A$6:$AV$349,35,FALSE)</f>
        <v>0</v>
      </c>
      <c r="W218" s="49">
        <f>VLOOKUP(A218,'[1]Sheet1'!$A$6:$AV$349,36,FALSE)+VLOOKUP(A218,'[1]Sheet1'!$A$6:$AL$299,38,FALSE)</f>
        <v>0</v>
      </c>
      <c r="X218" s="49">
        <f>VLOOKUP(A218,'[1]Sheet1'!$A$6:$AH$294,33,FALSE)</f>
        <v>0</v>
      </c>
      <c r="Y218" s="49">
        <f>VLOOKUP(A218,'[1]Sheet1'!$A$6:$AH$294,34,FALSE)</f>
        <v>0</v>
      </c>
      <c r="Z218" s="49"/>
      <c r="AA218" s="49">
        <f>VLOOKUP(A218,'[1]Sheet1'!$A$6:$AV$349,43,FALSE)</f>
        <v>0</v>
      </c>
      <c r="AB218" s="49">
        <f>VLOOKUP(A218,'[1]Sheet1'!$A$6:$AV$349,44,FALSE)</f>
        <v>0</v>
      </c>
      <c r="AC218" s="35"/>
      <c r="AD218" s="49">
        <f>VLOOKUP(A218,'[2]Sheet1'!$A$6:$AF$350,31,FALSE)-AF218</f>
        <v>4</v>
      </c>
      <c r="AE218" s="49">
        <f>VLOOKUP(A218,'[2]Sheet1'!$A$6:$AF$350,32,FALSE)-AG218</f>
        <v>12</v>
      </c>
      <c r="AF218" s="49">
        <f>VLOOKUP(A218,'[2]Sheet1'!$A$6:$L$295,11,FALSE)</f>
        <v>0</v>
      </c>
      <c r="AG218" s="49">
        <f>VLOOKUP(A218,'[2]Sheet1'!$A$6:$L$295,12,FALSE)</f>
        <v>0</v>
      </c>
      <c r="AH218" s="49">
        <f>VLOOKUP(A218,'[5]Sheet1'!$A$6:$K$294,10,FALSE)</f>
        <v>0</v>
      </c>
      <c r="AI218" s="49">
        <f>VLOOKUP(A218,'[5]Sheet1'!$A$6:$K$294,11,FALSE)</f>
        <v>0</v>
      </c>
      <c r="AJ218" s="49">
        <f>VLOOKUP(A218,'[4]Sheet1'!$A$6:$I$294,8,FALSE)</f>
        <v>0</v>
      </c>
      <c r="AK218" s="49">
        <f>VLOOKUP(A218,'[4]Sheet1'!$A$6:$I$294,9,FALSE)</f>
        <v>0</v>
      </c>
      <c r="AL218" s="49"/>
      <c r="AM218" s="49"/>
      <c r="AN218" s="49">
        <f>VLOOKUP(A218,'[3]Sheet1'!$A$6:$AA$349,16,FALSE)</f>
        <v>0</v>
      </c>
      <c r="AO218" s="49">
        <f>VLOOKUP(A218,'[3]Sheet1'!$A$6:$AA$349,17,FALSE)</f>
        <v>0</v>
      </c>
      <c r="AP218" s="35"/>
      <c r="AQ218" s="69"/>
      <c r="AR218" s="17"/>
      <c r="AS218" s="18"/>
      <c r="AT218" s="2">
        <f t="shared" si="19"/>
        <v>0</v>
      </c>
    </row>
    <row r="219" spans="1:46" s="2" customFormat="1" ht="19.5" customHeight="1">
      <c r="A219" s="35">
        <v>214</v>
      </c>
      <c r="B219" s="36" t="s">
        <v>280</v>
      </c>
      <c r="C219" s="35" t="s">
        <v>221</v>
      </c>
      <c r="D219" s="35">
        <f>VLOOKUP(A219,'[2]Sheet1'!$A$6:$AG$359,33,FALSE)</f>
        <v>27</v>
      </c>
      <c r="E219" s="35">
        <f>VLOOKUP(A219,'[5]Sheet1'!$A$5:$T$358,20,FALSE)</f>
        <v>20</v>
      </c>
      <c r="F219" s="35">
        <f>VLOOKUP(A219,'[4]Sheet1'!$A$5:$AD$358,30,FALSE)</f>
        <v>30</v>
      </c>
      <c r="G219" s="35">
        <f>VLOOKUP(A219,'[3]Sheet1'!$A$6:$AB$292,28,FALSE)</f>
        <v>10</v>
      </c>
      <c r="H219" s="37">
        <f>VLOOKUP(A219,'[1]Sheet1'!$A$5:$AW$358,49,FALSE)</f>
        <v>4</v>
      </c>
      <c r="I219" s="35">
        <f t="shared" si="20"/>
        <v>91</v>
      </c>
      <c r="J219" s="35">
        <f t="shared" si="17"/>
        <v>11</v>
      </c>
      <c r="K219" s="49">
        <f>VLOOKUP(A219,'[1]Sheet1'!$A$6:$D$294,4,FALSE)</f>
        <v>0</v>
      </c>
      <c r="L219" s="49">
        <f>VLOOKUP(A219,'[1]Sheet1'!$A$6:$AV$349,39,FALSE)</f>
        <v>0</v>
      </c>
      <c r="M219" s="49" t="str">
        <f>VLOOKUP(A219,'[1]Sheet1'!$A$6:$AV$349,7,FALSE)</f>
        <v>A+</v>
      </c>
      <c r="N219" s="49">
        <f>VLOOKUP(A219,'[1]Sheet1'!$A$6:$AV$349,10,FALSE)</f>
      </c>
      <c r="O219" s="49">
        <f>VLOOKUP(A219,'[1]Sheet1'!$A$6:$AV$349,12,FALSE)</f>
        <v>2.5</v>
      </c>
      <c r="P219" s="49">
        <f>VLOOKUP(A219,'[1]Sheet1'!$A$6:$AV$349,13,FALSE)</f>
        <v>0</v>
      </c>
      <c r="Q219" s="49">
        <f>VLOOKUP(A219,'[1]Sheet1'!$A$6:$AV$349,14,FALSE)</f>
        <v>0</v>
      </c>
      <c r="R219" s="49">
        <f>VLOOKUP(A219,'[1]Sheet1'!$A$6:$AV$349,23,FALSE)</f>
        <v>0</v>
      </c>
      <c r="S219" s="49">
        <f>VLOOKUP(A219,'[1]Sheet1'!$A$6:$AV$349,24,FALSE)</f>
        <v>0</v>
      </c>
      <c r="T219" s="58">
        <f>VLOOKUP(A219,'[1]Sheet1'!$A$6:$AV$349,45,FALSE)</f>
        <v>3</v>
      </c>
      <c r="U219" s="58">
        <f>VLOOKUP(A219,'[1]Sheet1'!$A$6:$AV$349,46,FALSE)</f>
        <v>1.5</v>
      </c>
      <c r="V219" s="49">
        <f>VLOOKUP(A219,'[1]Sheet1'!$A$6:$AV$349,35,FALSE)</f>
        <v>0</v>
      </c>
      <c r="W219" s="49">
        <f>VLOOKUP(A219,'[1]Sheet1'!$A$6:$AV$349,36,FALSE)+VLOOKUP(A219,'[1]Sheet1'!$A$6:$AL$299,38,FALSE)</f>
        <v>0</v>
      </c>
      <c r="X219" s="49">
        <f>VLOOKUP(A219,'[1]Sheet1'!$A$6:$AH$294,33,FALSE)</f>
        <v>0</v>
      </c>
      <c r="Y219" s="49">
        <f>VLOOKUP(A219,'[1]Sheet1'!$A$6:$AH$294,34,FALSE)</f>
        <v>0</v>
      </c>
      <c r="Z219" s="49"/>
      <c r="AA219" s="49">
        <f>VLOOKUP(A219,'[1]Sheet1'!$A$6:$AV$349,43,FALSE)</f>
        <v>0</v>
      </c>
      <c r="AB219" s="49">
        <f>VLOOKUP(A219,'[1]Sheet1'!$A$6:$AV$349,44,FALSE)</f>
        <v>0</v>
      </c>
      <c r="AC219" s="35"/>
      <c r="AD219" s="49">
        <f>VLOOKUP(A219,'[2]Sheet1'!$A$6:$AF$350,31,FALSE)-AF219</f>
        <v>1</v>
      </c>
      <c r="AE219" s="49">
        <f>VLOOKUP(A219,'[2]Sheet1'!$A$6:$AF$350,32,FALSE)-AG219</f>
        <v>3</v>
      </c>
      <c r="AF219" s="49">
        <f>VLOOKUP(A219,'[2]Sheet1'!$A$6:$L$295,11,FALSE)</f>
        <v>0</v>
      </c>
      <c r="AG219" s="49">
        <f>VLOOKUP(A219,'[2]Sheet1'!$A$6:$L$295,12,FALSE)</f>
        <v>0</v>
      </c>
      <c r="AH219" s="49">
        <f>VLOOKUP(A219,'[5]Sheet1'!$A$6:$K$294,10,FALSE)</f>
        <v>0</v>
      </c>
      <c r="AI219" s="49">
        <f>VLOOKUP(A219,'[5]Sheet1'!$A$6:$K$294,11,FALSE)</f>
        <v>0</v>
      </c>
      <c r="AJ219" s="49">
        <f>VLOOKUP(A219,'[4]Sheet1'!$A$6:$I$294,8,FALSE)</f>
        <v>0</v>
      </c>
      <c r="AK219" s="49">
        <f>VLOOKUP(A219,'[4]Sheet1'!$A$6:$I$294,9,FALSE)</f>
        <v>0</v>
      </c>
      <c r="AL219" s="49"/>
      <c r="AM219" s="49"/>
      <c r="AN219" s="49">
        <f>VLOOKUP(A219,'[3]Sheet1'!$A$6:$AA$349,16,FALSE)</f>
        <v>0</v>
      </c>
      <c r="AO219" s="49">
        <f>VLOOKUP(A219,'[3]Sheet1'!$A$6:$AA$349,17,FALSE)</f>
        <v>0</v>
      </c>
      <c r="AP219" s="35"/>
      <c r="AQ219" s="69"/>
      <c r="AR219" s="17"/>
      <c r="AS219" s="18"/>
      <c r="AT219" s="2">
        <f t="shared" si="19"/>
        <v>0</v>
      </c>
    </row>
    <row r="220" spans="1:46" s="2" customFormat="1" ht="19.5" customHeight="1">
      <c r="A220" s="35">
        <v>215</v>
      </c>
      <c r="B220" s="36" t="s">
        <v>281</v>
      </c>
      <c r="C220" s="35" t="s">
        <v>221</v>
      </c>
      <c r="D220" s="35">
        <f>VLOOKUP(A220,'[2]Sheet1'!$A$6:$AG$359,33,FALSE)</f>
        <v>24</v>
      </c>
      <c r="E220" s="35">
        <f>VLOOKUP(A220,'[5]Sheet1'!$A$5:$T$358,20,FALSE)</f>
        <v>20</v>
      </c>
      <c r="F220" s="35">
        <f>VLOOKUP(A220,'[4]Sheet1'!$A$5:$AD$358,30,FALSE)</f>
        <v>30</v>
      </c>
      <c r="G220" s="35">
        <f>VLOOKUP(A220,'[3]Sheet1'!$A$6:$AB$292,28,FALSE)</f>
        <v>10</v>
      </c>
      <c r="H220" s="37">
        <f>VLOOKUP(A220,'[1]Sheet1'!$A$5:$AW$358,49,FALSE)</f>
        <v>4.1</v>
      </c>
      <c r="I220" s="35">
        <f t="shared" si="20"/>
        <v>88.1</v>
      </c>
      <c r="J220" s="35">
        <f t="shared" si="17"/>
        <v>19</v>
      </c>
      <c r="K220" s="49">
        <f>VLOOKUP(A220,'[1]Sheet1'!$A$6:$D$294,4,FALSE)</f>
        <v>2</v>
      </c>
      <c r="L220" s="49">
        <f>VLOOKUP(A220,'[1]Sheet1'!$A$6:$AV$349,39,FALSE)</f>
        <v>0</v>
      </c>
      <c r="M220" s="49" t="str">
        <f>VLOOKUP(A220,'[1]Sheet1'!$A$6:$AV$349,7,FALSE)</f>
        <v>A</v>
      </c>
      <c r="N220" s="49">
        <f>VLOOKUP(A220,'[1]Sheet1'!$A$6:$AV$349,10,FALSE)</f>
      </c>
      <c r="O220" s="49">
        <f>VLOOKUP(A220,'[1]Sheet1'!$A$6:$AV$349,12,FALSE)</f>
        <v>2</v>
      </c>
      <c r="P220" s="49">
        <f>VLOOKUP(A220,'[1]Sheet1'!$A$6:$AV$349,13,FALSE)</f>
        <v>0</v>
      </c>
      <c r="Q220" s="49">
        <f>VLOOKUP(A220,'[1]Sheet1'!$A$6:$AV$349,14,FALSE)</f>
        <v>0</v>
      </c>
      <c r="R220" s="49">
        <f>VLOOKUP(A220,'[1]Sheet1'!$A$6:$AV$349,23,FALSE)</f>
        <v>1</v>
      </c>
      <c r="S220" s="49">
        <f>VLOOKUP(A220,'[1]Sheet1'!$A$6:$AV$349,24,FALSE)</f>
        <v>0.1</v>
      </c>
      <c r="T220" s="58">
        <f>VLOOKUP(A220,'[1]Sheet1'!$A$6:$AV$349,45,FALSE)</f>
        <v>0</v>
      </c>
      <c r="U220" s="58">
        <f>VLOOKUP(A220,'[1]Sheet1'!$A$6:$AV$349,46,FALSE)</f>
        <v>0</v>
      </c>
      <c r="V220" s="49">
        <f>VLOOKUP(A220,'[1]Sheet1'!$A$6:$AV$349,35,FALSE)</f>
        <v>0</v>
      </c>
      <c r="W220" s="49">
        <f>VLOOKUP(A220,'[1]Sheet1'!$A$6:$AV$349,36,FALSE)+VLOOKUP(A220,'[1]Sheet1'!$A$6:$AL$299,38,FALSE)</f>
        <v>0</v>
      </c>
      <c r="X220" s="49">
        <f>VLOOKUP(A220,'[1]Sheet1'!$A$6:$AH$294,33,FALSE)</f>
        <v>0</v>
      </c>
      <c r="Y220" s="49">
        <f>VLOOKUP(A220,'[1]Sheet1'!$A$6:$AH$294,34,FALSE)</f>
        <v>0</v>
      </c>
      <c r="Z220" s="49"/>
      <c r="AA220" s="49">
        <f>VLOOKUP(A220,'[1]Sheet1'!$A$6:$AV$349,43,FALSE)</f>
        <v>0</v>
      </c>
      <c r="AB220" s="49">
        <f>VLOOKUP(A220,'[1]Sheet1'!$A$6:$AV$349,44,FALSE)</f>
        <v>0</v>
      </c>
      <c r="AC220" s="35"/>
      <c r="AD220" s="49">
        <f>VLOOKUP(A220,'[2]Sheet1'!$A$6:$AF$350,31,FALSE)-AF220</f>
        <v>2</v>
      </c>
      <c r="AE220" s="49">
        <f>VLOOKUP(A220,'[2]Sheet1'!$A$6:$AF$350,32,FALSE)-AG220</f>
        <v>6</v>
      </c>
      <c r="AF220" s="49">
        <f>VLOOKUP(A220,'[2]Sheet1'!$A$6:$L$295,11,FALSE)</f>
        <v>0</v>
      </c>
      <c r="AG220" s="49">
        <f>VLOOKUP(A220,'[2]Sheet1'!$A$6:$L$295,12,FALSE)</f>
        <v>0</v>
      </c>
      <c r="AH220" s="49">
        <f>VLOOKUP(A220,'[5]Sheet1'!$A$6:$K$294,10,FALSE)</f>
        <v>0</v>
      </c>
      <c r="AI220" s="49">
        <f>VLOOKUP(A220,'[5]Sheet1'!$A$6:$K$294,11,FALSE)</f>
        <v>0</v>
      </c>
      <c r="AJ220" s="49">
        <f>VLOOKUP(A220,'[4]Sheet1'!$A$6:$I$294,8,FALSE)</f>
        <v>0</v>
      </c>
      <c r="AK220" s="49">
        <f>VLOOKUP(A220,'[4]Sheet1'!$A$6:$I$294,9,FALSE)</f>
        <v>0</v>
      </c>
      <c r="AL220" s="49"/>
      <c r="AM220" s="49"/>
      <c r="AN220" s="49">
        <f>VLOOKUP(A220,'[3]Sheet1'!$A$6:$AA$349,16,FALSE)</f>
        <v>0</v>
      </c>
      <c r="AO220" s="49">
        <f>VLOOKUP(A220,'[3]Sheet1'!$A$6:$AA$349,17,FALSE)</f>
        <v>0</v>
      </c>
      <c r="AP220" s="35"/>
      <c r="AQ220" s="69"/>
      <c r="AR220" s="17"/>
      <c r="AS220" s="18"/>
      <c r="AT220" s="2">
        <f t="shared" si="19"/>
        <v>0</v>
      </c>
    </row>
    <row r="221" spans="1:46" s="2" customFormat="1" ht="19.5" customHeight="1">
      <c r="A221" s="35">
        <v>216</v>
      </c>
      <c r="B221" s="36" t="s">
        <v>282</v>
      </c>
      <c r="C221" s="35" t="s">
        <v>221</v>
      </c>
      <c r="D221" s="35">
        <f>VLOOKUP(A221,'[2]Sheet1'!$A$6:$AG$359,33,FALSE)</f>
        <v>0</v>
      </c>
      <c r="E221" s="35">
        <f>VLOOKUP(A221,'[5]Sheet1'!$A$5:$T$358,20,FALSE)</f>
        <v>20</v>
      </c>
      <c r="F221" s="35">
        <f>VLOOKUP(A221,'[4]Sheet1'!$A$5:$AD$358,30,FALSE)</f>
        <v>30</v>
      </c>
      <c r="G221" s="35">
        <f>VLOOKUP(A221,'[3]Sheet1'!$A$6:$AB$292,28,FALSE)</f>
        <v>10</v>
      </c>
      <c r="H221" s="37">
        <f>VLOOKUP(A221,'[1]Sheet1'!$A$5:$AW$358,49,FALSE)</f>
        <v>4.1</v>
      </c>
      <c r="I221" s="35">
        <f t="shared" si="20"/>
        <v>64.1</v>
      </c>
      <c r="J221" s="35">
        <f t="shared" si="17"/>
        <v>66</v>
      </c>
      <c r="K221" s="49">
        <f>VLOOKUP(A221,'[1]Sheet1'!$A$6:$D$294,4,FALSE)</f>
        <v>2</v>
      </c>
      <c r="L221" s="49">
        <f>VLOOKUP(A221,'[1]Sheet1'!$A$6:$AV$349,39,FALSE)</f>
        <v>0</v>
      </c>
      <c r="M221" s="49" t="str">
        <f>VLOOKUP(A221,'[1]Sheet1'!$A$6:$AV$349,7,FALSE)</f>
        <v>A</v>
      </c>
      <c r="N221" s="49">
        <f>VLOOKUP(A221,'[1]Sheet1'!$A$6:$AV$349,10,FALSE)</f>
      </c>
      <c r="O221" s="49">
        <f>VLOOKUP(A221,'[1]Sheet1'!$A$6:$AV$349,12,FALSE)</f>
        <v>2</v>
      </c>
      <c r="P221" s="49">
        <f>VLOOKUP(A221,'[1]Sheet1'!$A$6:$AV$349,13,FALSE)</f>
        <v>0</v>
      </c>
      <c r="Q221" s="49">
        <f>VLOOKUP(A221,'[1]Sheet1'!$A$6:$AV$349,14,FALSE)</f>
        <v>0</v>
      </c>
      <c r="R221" s="49">
        <f>VLOOKUP(A221,'[1]Sheet1'!$A$6:$AV$349,23,FALSE)</f>
        <v>1</v>
      </c>
      <c r="S221" s="49">
        <f>VLOOKUP(A221,'[1]Sheet1'!$A$6:$AV$349,24,FALSE)</f>
        <v>0.1</v>
      </c>
      <c r="T221" s="58">
        <f>VLOOKUP(A221,'[1]Sheet1'!$A$6:$AV$349,45,FALSE)</f>
        <v>0</v>
      </c>
      <c r="U221" s="58">
        <f>VLOOKUP(A221,'[1]Sheet1'!$A$6:$AV$349,46,FALSE)</f>
        <v>0</v>
      </c>
      <c r="V221" s="49">
        <f>VLOOKUP(A221,'[1]Sheet1'!$A$6:$AV$349,35,FALSE)</f>
        <v>0</v>
      </c>
      <c r="W221" s="49">
        <f>VLOOKUP(A221,'[1]Sheet1'!$A$6:$AV$349,36,FALSE)+VLOOKUP(A221,'[1]Sheet1'!$A$6:$AL$299,38,FALSE)</f>
        <v>0</v>
      </c>
      <c r="X221" s="49">
        <f>VLOOKUP(A221,'[1]Sheet1'!$A$6:$AH$294,33,FALSE)</f>
        <v>0</v>
      </c>
      <c r="Y221" s="49">
        <f>VLOOKUP(A221,'[1]Sheet1'!$A$6:$AH$294,34,FALSE)</f>
        <v>0</v>
      </c>
      <c r="Z221" s="49"/>
      <c r="AA221" s="49">
        <f>VLOOKUP(A221,'[1]Sheet1'!$A$6:$AV$349,43,FALSE)</f>
        <v>0</v>
      </c>
      <c r="AB221" s="49">
        <f>VLOOKUP(A221,'[1]Sheet1'!$A$6:$AV$349,44,FALSE)</f>
        <v>0</v>
      </c>
      <c r="AC221" s="35"/>
      <c r="AD221" s="49">
        <f>VLOOKUP(A221,'[2]Sheet1'!$A$6:$AF$350,31,FALSE)-AF221</f>
        <v>29</v>
      </c>
      <c r="AE221" s="49">
        <f>VLOOKUP(A221,'[2]Sheet1'!$A$6:$AF$350,32,FALSE)-AG221</f>
        <v>136.5</v>
      </c>
      <c r="AF221" s="49">
        <f>VLOOKUP(A221,'[2]Sheet1'!$A$6:$L$295,11,FALSE)</f>
        <v>0</v>
      </c>
      <c r="AG221" s="49">
        <f>VLOOKUP(A221,'[2]Sheet1'!$A$6:$L$295,12,FALSE)</f>
        <v>0</v>
      </c>
      <c r="AH221" s="49">
        <f>VLOOKUP(A221,'[5]Sheet1'!$A$6:$K$294,10,FALSE)</f>
        <v>0</v>
      </c>
      <c r="AI221" s="49">
        <f>VLOOKUP(A221,'[5]Sheet1'!$A$6:$K$294,11,FALSE)</f>
        <v>0</v>
      </c>
      <c r="AJ221" s="49">
        <f>VLOOKUP(A221,'[4]Sheet1'!$A$6:$I$294,8,FALSE)</f>
        <v>0</v>
      </c>
      <c r="AK221" s="49">
        <f>VLOOKUP(A221,'[4]Sheet1'!$A$6:$I$294,9,FALSE)</f>
        <v>0</v>
      </c>
      <c r="AL221" s="49"/>
      <c r="AM221" s="49"/>
      <c r="AN221" s="49">
        <f>VLOOKUP(A221,'[3]Sheet1'!$A$6:$AA$349,16,FALSE)</f>
        <v>0</v>
      </c>
      <c r="AO221" s="49">
        <f>VLOOKUP(A221,'[3]Sheet1'!$A$6:$AA$349,17,FALSE)</f>
        <v>0</v>
      </c>
      <c r="AP221" s="35"/>
      <c r="AQ221" s="69"/>
      <c r="AR221" s="17"/>
      <c r="AS221" s="18"/>
      <c r="AT221" s="2">
        <f t="shared" si="19"/>
        <v>0</v>
      </c>
    </row>
    <row r="222" spans="1:46" s="2" customFormat="1" ht="19.5" customHeight="1">
      <c r="A222" s="35">
        <v>217</v>
      </c>
      <c r="B222" s="36" t="s">
        <v>283</v>
      </c>
      <c r="C222" s="35" t="s">
        <v>221</v>
      </c>
      <c r="D222" s="35">
        <f>VLOOKUP(A222,'[2]Sheet1'!$A$6:$AG$359,33,FALSE)</f>
        <v>0</v>
      </c>
      <c r="E222" s="35">
        <f>VLOOKUP(A222,'[5]Sheet1'!$A$5:$T$358,20,FALSE)</f>
        <v>20</v>
      </c>
      <c r="F222" s="35">
        <f>VLOOKUP(A222,'[4]Sheet1'!$A$5:$AD$358,30,FALSE)</f>
        <v>30</v>
      </c>
      <c r="G222" s="35">
        <f>VLOOKUP(A222,'[3]Sheet1'!$A$6:$AB$292,28,FALSE)</f>
        <v>10</v>
      </c>
      <c r="H222" s="37">
        <f>VLOOKUP(A222,'[1]Sheet1'!$A$5:$AW$358,49,FALSE)</f>
        <v>1.5</v>
      </c>
      <c r="I222" s="35">
        <f t="shared" si="20"/>
        <v>61.5</v>
      </c>
      <c r="J222" s="35">
        <f t="shared" si="17"/>
        <v>75</v>
      </c>
      <c r="K222" s="49">
        <f>VLOOKUP(A222,'[1]Sheet1'!$A$6:$D$294,4,FALSE)</f>
        <v>0</v>
      </c>
      <c r="L222" s="49">
        <f>VLOOKUP(A222,'[1]Sheet1'!$A$6:$AV$349,39,FALSE)</f>
        <v>0</v>
      </c>
      <c r="M222" s="49">
        <f>VLOOKUP(A222,'[1]Sheet1'!$A$6:$AV$349,7,FALSE)</f>
      </c>
      <c r="N222" s="49" t="str">
        <f>VLOOKUP(A222,'[1]Sheet1'!$A$6:$AV$349,10,FALSE)</f>
        <v>B</v>
      </c>
      <c r="O222" s="49">
        <f>VLOOKUP(A222,'[1]Sheet1'!$A$6:$AV$349,12,FALSE)</f>
        <v>1.5</v>
      </c>
      <c r="P222" s="49">
        <f>VLOOKUP(A222,'[1]Sheet1'!$A$6:$AV$349,13,FALSE)</f>
        <v>0</v>
      </c>
      <c r="Q222" s="49">
        <f>VLOOKUP(A222,'[1]Sheet1'!$A$6:$AV$349,14,FALSE)</f>
        <v>0</v>
      </c>
      <c r="R222" s="49">
        <f>VLOOKUP(A222,'[1]Sheet1'!$A$6:$AV$349,23,FALSE)</f>
        <v>0</v>
      </c>
      <c r="S222" s="49">
        <f>VLOOKUP(A222,'[1]Sheet1'!$A$6:$AV$349,24,FALSE)</f>
        <v>0</v>
      </c>
      <c r="T222" s="58">
        <f>VLOOKUP(A222,'[1]Sheet1'!$A$6:$AV$349,45,FALSE)</f>
        <v>0</v>
      </c>
      <c r="U222" s="58">
        <f>VLOOKUP(A222,'[1]Sheet1'!$A$6:$AV$349,46,FALSE)</f>
        <v>0</v>
      </c>
      <c r="V222" s="49">
        <f>VLOOKUP(A222,'[1]Sheet1'!$A$6:$AV$349,35,FALSE)</f>
        <v>0</v>
      </c>
      <c r="W222" s="49">
        <f>VLOOKUP(A222,'[1]Sheet1'!$A$6:$AV$349,36,FALSE)+VLOOKUP(A222,'[1]Sheet1'!$A$6:$AL$299,38,FALSE)</f>
        <v>0</v>
      </c>
      <c r="X222" s="49">
        <f>VLOOKUP(A222,'[1]Sheet1'!$A$6:$AH$294,33,FALSE)</f>
        <v>0</v>
      </c>
      <c r="Y222" s="49">
        <f>VLOOKUP(A222,'[1]Sheet1'!$A$6:$AH$294,34,FALSE)</f>
        <v>0</v>
      </c>
      <c r="Z222" s="49"/>
      <c r="AA222" s="49">
        <f>VLOOKUP(A222,'[1]Sheet1'!$A$6:$AV$349,43,FALSE)</f>
        <v>0</v>
      </c>
      <c r="AB222" s="49">
        <f>VLOOKUP(A222,'[1]Sheet1'!$A$6:$AV$349,44,FALSE)</f>
        <v>0</v>
      </c>
      <c r="AC222" s="35"/>
      <c r="AD222" s="49">
        <f>VLOOKUP(A222,'[2]Sheet1'!$A$6:$AF$350,31,FALSE)-AF222</f>
        <v>19</v>
      </c>
      <c r="AE222" s="49">
        <f>VLOOKUP(A222,'[2]Sheet1'!$A$6:$AF$350,32,FALSE)-AG222</f>
        <v>72</v>
      </c>
      <c r="AF222" s="49">
        <f>VLOOKUP(A222,'[2]Sheet1'!$A$6:$L$295,11,FALSE)</f>
        <v>0</v>
      </c>
      <c r="AG222" s="49">
        <f>VLOOKUP(A222,'[2]Sheet1'!$A$6:$L$295,12,FALSE)</f>
        <v>0</v>
      </c>
      <c r="AH222" s="49">
        <f>VLOOKUP(A222,'[5]Sheet1'!$A$6:$K$294,10,FALSE)</f>
        <v>0</v>
      </c>
      <c r="AI222" s="49">
        <f>VLOOKUP(A222,'[5]Sheet1'!$A$6:$K$294,11,FALSE)</f>
        <v>0</v>
      </c>
      <c r="AJ222" s="49">
        <f>VLOOKUP(A222,'[4]Sheet1'!$A$6:$I$294,8,FALSE)</f>
        <v>0</v>
      </c>
      <c r="AK222" s="49">
        <f>VLOOKUP(A222,'[4]Sheet1'!$A$6:$I$294,9,FALSE)</f>
        <v>0</v>
      </c>
      <c r="AL222" s="49"/>
      <c r="AM222" s="49"/>
      <c r="AN222" s="49">
        <f>VLOOKUP(A222,'[3]Sheet1'!$A$6:$AA$349,16,FALSE)</f>
        <v>0</v>
      </c>
      <c r="AO222" s="49">
        <f>VLOOKUP(A222,'[3]Sheet1'!$A$6:$AA$349,17,FALSE)</f>
        <v>0</v>
      </c>
      <c r="AP222" s="35"/>
      <c r="AQ222" s="69"/>
      <c r="AR222" s="17"/>
      <c r="AS222" s="18"/>
      <c r="AT222" s="2">
        <f t="shared" si="19"/>
        <v>0</v>
      </c>
    </row>
    <row r="223" spans="1:46" s="2" customFormat="1" ht="19.5" customHeight="1">
      <c r="A223" s="35">
        <v>218</v>
      </c>
      <c r="B223" s="36" t="s">
        <v>284</v>
      </c>
      <c r="C223" s="35" t="s">
        <v>221</v>
      </c>
      <c r="D223" s="35">
        <f>VLOOKUP(A223,'[2]Sheet1'!$A$6:$AG$359,33,FALSE)</f>
        <v>30</v>
      </c>
      <c r="E223" s="35">
        <f>VLOOKUP(A223,'[5]Sheet1'!$A$5:$T$358,20,FALSE)</f>
        <v>20</v>
      </c>
      <c r="F223" s="35">
        <f>VLOOKUP(A223,'[4]Sheet1'!$A$5:$AD$358,30,FALSE)</f>
        <v>30</v>
      </c>
      <c r="G223" s="35">
        <f>VLOOKUP(A223,'[3]Sheet1'!$A$6:$AB$292,28,FALSE)</f>
        <v>10</v>
      </c>
      <c r="H223" s="37">
        <f>VLOOKUP(A223,'[1]Sheet1'!$A$5:$AW$358,49,FALSE)</f>
        <v>3</v>
      </c>
      <c r="I223" s="35">
        <f t="shared" si="20"/>
        <v>93</v>
      </c>
      <c r="J223" s="35">
        <f t="shared" si="17"/>
        <v>6</v>
      </c>
      <c r="K223" s="49">
        <f>VLOOKUP(A223,'[1]Sheet1'!$A$6:$D$294,4,FALSE)</f>
        <v>2</v>
      </c>
      <c r="L223" s="49">
        <f>VLOOKUP(A223,'[1]Sheet1'!$A$6:$AV$349,39,FALSE)</f>
        <v>0</v>
      </c>
      <c r="M223" s="49" t="str">
        <f>VLOOKUP(A223,'[1]Sheet1'!$A$6:$AV$349,7,FALSE)</f>
        <v>B</v>
      </c>
      <c r="N223" s="49">
        <f>VLOOKUP(A223,'[1]Sheet1'!$A$6:$AV$349,10,FALSE)</f>
      </c>
      <c r="O223" s="49">
        <f>VLOOKUP(A223,'[1]Sheet1'!$A$6:$AV$349,12,FALSE)</f>
        <v>1</v>
      </c>
      <c r="P223" s="49">
        <f>VLOOKUP(A223,'[1]Sheet1'!$A$6:$AV$349,13,FALSE)</f>
        <v>0</v>
      </c>
      <c r="Q223" s="49">
        <f>VLOOKUP(A223,'[1]Sheet1'!$A$6:$AV$349,14,FALSE)</f>
        <v>0</v>
      </c>
      <c r="R223" s="49">
        <f>VLOOKUP(A223,'[1]Sheet1'!$A$6:$AV$349,23,FALSE)</f>
        <v>0</v>
      </c>
      <c r="S223" s="49">
        <f>VLOOKUP(A223,'[1]Sheet1'!$A$6:$AV$349,24,FALSE)</f>
        <v>0</v>
      </c>
      <c r="T223" s="58">
        <f>VLOOKUP(A223,'[1]Sheet1'!$A$6:$AV$349,45,FALSE)</f>
        <v>0</v>
      </c>
      <c r="U223" s="58">
        <f>VLOOKUP(A223,'[1]Sheet1'!$A$6:$AV$349,46,FALSE)</f>
        <v>0</v>
      </c>
      <c r="V223" s="49">
        <f>VLOOKUP(A223,'[1]Sheet1'!$A$6:$AV$349,35,FALSE)</f>
        <v>0</v>
      </c>
      <c r="W223" s="49">
        <f>VLOOKUP(A223,'[1]Sheet1'!$A$6:$AV$349,36,FALSE)+VLOOKUP(A223,'[1]Sheet1'!$A$6:$AL$299,38,FALSE)</f>
        <v>0</v>
      </c>
      <c r="X223" s="49">
        <f>VLOOKUP(A223,'[1]Sheet1'!$A$6:$AH$294,33,FALSE)</f>
        <v>0</v>
      </c>
      <c r="Y223" s="49">
        <f>VLOOKUP(A223,'[1]Sheet1'!$A$6:$AH$294,34,FALSE)</f>
        <v>0</v>
      </c>
      <c r="Z223" s="49"/>
      <c r="AA223" s="49">
        <f>VLOOKUP(A223,'[1]Sheet1'!$A$6:$AV$349,43,FALSE)</f>
        <v>0</v>
      </c>
      <c r="AB223" s="49">
        <f>VLOOKUP(A223,'[1]Sheet1'!$A$6:$AV$349,44,FALSE)</f>
        <v>0</v>
      </c>
      <c r="AC223" s="35"/>
      <c r="AD223" s="49">
        <f>VLOOKUP(A223,'[2]Sheet1'!$A$6:$AF$350,31,FALSE)-AF223</f>
        <v>0</v>
      </c>
      <c r="AE223" s="49">
        <f>VLOOKUP(A223,'[2]Sheet1'!$A$6:$AF$350,32,FALSE)-AG223</f>
        <v>0</v>
      </c>
      <c r="AF223" s="49">
        <f>VLOOKUP(A223,'[2]Sheet1'!$A$6:$L$295,11,FALSE)</f>
        <v>0</v>
      </c>
      <c r="AG223" s="49">
        <f>VLOOKUP(A223,'[2]Sheet1'!$A$6:$L$295,12,FALSE)</f>
        <v>0</v>
      </c>
      <c r="AH223" s="49">
        <f>VLOOKUP(A223,'[5]Sheet1'!$A$6:$K$294,10,FALSE)</f>
        <v>0</v>
      </c>
      <c r="AI223" s="49">
        <f>VLOOKUP(A223,'[5]Sheet1'!$A$6:$K$294,11,FALSE)</f>
        <v>0</v>
      </c>
      <c r="AJ223" s="49">
        <f>VLOOKUP(A223,'[4]Sheet1'!$A$6:$I$294,8,FALSE)</f>
        <v>0</v>
      </c>
      <c r="AK223" s="49">
        <f>VLOOKUP(A223,'[4]Sheet1'!$A$6:$I$294,9,FALSE)</f>
        <v>0</v>
      </c>
      <c r="AL223" s="49"/>
      <c r="AM223" s="49"/>
      <c r="AN223" s="49">
        <f>VLOOKUP(A223,'[3]Sheet1'!$A$6:$AA$349,16,FALSE)</f>
        <v>0</v>
      </c>
      <c r="AO223" s="49">
        <f>VLOOKUP(A223,'[3]Sheet1'!$A$6:$AA$349,17,FALSE)</f>
        <v>0</v>
      </c>
      <c r="AP223" s="35"/>
      <c r="AQ223" s="69"/>
      <c r="AR223" s="17"/>
      <c r="AS223" s="18"/>
      <c r="AT223" s="2">
        <f t="shared" si="19"/>
        <v>0</v>
      </c>
    </row>
    <row r="224" spans="1:46" s="2" customFormat="1" ht="19.5" customHeight="1">
      <c r="A224" s="35">
        <v>219</v>
      </c>
      <c r="B224" s="36" t="s">
        <v>285</v>
      </c>
      <c r="C224" s="35" t="s">
        <v>221</v>
      </c>
      <c r="D224" s="35">
        <f>VLOOKUP(A224,'[2]Sheet1'!$A$6:$AG$359,33,FALSE)</f>
        <v>0</v>
      </c>
      <c r="E224" s="35">
        <f>VLOOKUP(A224,'[5]Sheet1'!$A$5:$T$358,20,FALSE)</f>
        <v>20</v>
      </c>
      <c r="F224" s="35">
        <f>VLOOKUP(A224,'[4]Sheet1'!$A$5:$AD$358,30,FALSE)</f>
        <v>30</v>
      </c>
      <c r="G224" s="35">
        <f>VLOOKUP(A224,'[3]Sheet1'!$A$6:$AB$292,28,FALSE)</f>
        <v>10</v>
      </c>
      <c r="H224" s="37">
        <f>VLOOKUP(A224,'[1]Sheet1'!$A$5:$AW$358,49,FALSE)</f>
        <v>3</v>
      </c>
      <c r="I224" s="35">
        <f t="shared" si="20"/>
        <v>63</v>
      </c>
      <c r="J224" s="35">
        <f t="shared" si="17"/>
        <v>69</v>
      </c>
      <c r="K224" s="49">
        <f>VLOOKUP(A224,'[1]Sheet1'!$A$6:$D$294,4,FALSE)</f>
        <v>2</v>
      </c>
      <c r="L224" s="49">
        <f>VLOOKUP(A224,'[1]Sheet1'!$A$6:$AV$349,39,FALSE)</f>
        <v>0</v>
      </c>
      <c r="M224" s="49" t="str">
        <f>VLOOKUP(A224,'[1]Sheet1'!$A$6:$AV$349,7,FALSE)</f>
        <v>B</v>
      </c>
      <c r="N224" s="49">
        <f>VLOOKUP(A224,'[1]Sheet1'!$A$6:$AV$349,10,FALSE)</f>
      </c>
      <c r="O224" s="49">
        <f>VLOOKUP(A224,'[1]Sheet1'!$A$6:$AV$349,12,FALSE)</f>
        <v>1</v>
      </c>
      <c r="P224" s="49">
        <f>VLOOKUP(A224,'[1]Sheet1'!$A$6:$AV$349,13,FALSE)</f>
        <v>0</v>
      </c>
      <c r="Q224" s="49">
        <f>VLOOKUP(A224,'[1]Sheet1'!$A$6:$AV$349,14,FALSE)</f>
        <v>0</v>
      </c>
      <c r="R224" s="49">
        <f>VLOOKUP(A224,'[1]Sheet1'!$A$6:$AV$349,23,FALSE)</f>
        <v>0</v>
      </c>
      <c r="S224" s="49">
        <f>VLOOKUP(A224,'[1]Sheet1'!$A$6:$AV$349,24,FALSE)</f>
        <v>0</v>
      </c>
      <c r="T224" s="58">
        <f>VLOOKUP(A224,'[1]Sheet1'!$A$6:$AV$349,45,FALSE)</f>
        <v>0</v>
      </c>
      <c r="U224" s="58">
        <f>VLOOKUP(A224,'[1]Sheet1'!$A$6:$AV$349,46,FALSE)</f>
        <v>0</v>
      </c>
      <c r="V224" s="49">
        <f>VLOOKUP(A224,'[1]Sheet1'!$A$6:$AV$349,35,FALSE)</f>
        <v>0</v>
      </c>
      <c r="W224" s="49">
        <f>VLOOKUP(A224,'[1]Sheet1'!$A$6:$AV$349,36,FALSE)+VLOOKUP(A224,'[1]Sheet1'!$A$6:$AL$299,38,FALSE)</f>
        <v>0</v>
      </c>
      <c r="X224" s="49">
        <f>VLOOKUP(A224,'[1]Sheet1'!$A$6:$AH$294,33,FALSE)</f>
        <v>0</v>
      </c>
      <c r="Y224" s="49">
        <f>VLOOKUP(A224,'[1]Sheet1'!$A$6:$AH$294,34,FALSE)</f>
        <v>0</v>
      </c>
      <c r="Z224" s="49"/>
      <c r="AA224" s="49">
        <f>VLOOKUP(A224,'[1]Sheet1'!$A$6:$AV$349,43,FALSE)</f>
        <v>0</v>
      </c>
      <c r="AB224" s="49">
        <f>VLOOKUP(A224,'[1]Sheet1'!$A$6:$AV$349,44,FALSE)</f>
        <v>0</v>
      </c>
      <c r="AC224" s="35"/>
      <c r="AD224" s="49">
        <f>VLOOKUP(A224,'[2]Sheet1'!$A$6:$AF$350,31,FALSE)-AF224</f>
        <v>17</v>
      </c>
      <c r="AE224" s="49">
        <f>VLOOKUP(A224,'[2]Sheet1'!$A$6:$AF$350,32,FALSE)-AG224</f>
        <v>75</v>
      </c>
      <c r="AF224" s="49">
        <f>VLOOKUP(A224,'[2]Sheet1'!$A$6:$L$295,11,FALSE)</f>
        <v>0</v>
      </c>
      <c r="AG224" s="49">
        <f>VLOOKUP(A224,'[2]Sheet1'!$A$6:$L$295,12,FALSE)</f>
        <v>0</v>
      </c>
      <c r="AH224" s="49">
        <f>VLOOKUP(A224,'[5]Sheet1'!$A$6:$K$294,10,FALSE)</f>
        <v>0</v>
      </c>
      <c r="AI224" s="49">
        <f>VLOOKUP(A224,'[5]Sheet1'!$A$6:$K$294,11,FALSE)</f>
        <v>0</v>
      </c>
      <c r="AJ224" s="49">
        <f>VLOOKUP(A224,'[4]Sheet1'!$A$6:$I$294,8,FALSE)</f>
        <v>0</v>
      </c>
      <c r="AK224" s="49">
        <f>VLOOKUP(A224,'[4]Sheet1'!$A$6:$I$294,9,FALSE)</f>
        <v>0</v>
      </c>
      <c r="AL224" s="49"/>
      <c r="AM224" s="49"/>
      <c r="AN224" s="49">
        <f>VLOOKUP(A224,'[3]Sheet1'!$A$6:$AA$349,16,FALSE)</f>
        <v>0</v>
      </c>
      <c r="AO224" s="49">
        <f>VLOOKUP(A224,'[3]Sheet1'!$A$6:$AA$349,17,FALSE)</f>
        <v>0</v>
      </c>
      <c r="AP224" s="35"/>
      <c r="AQ224" s="69"/>
      <c r="AR224" s="17"/>
      <c r="AS224" s="18"/>
      <c r="AT224" s="2">
        <f t="shared" si="19"/>
        <v>0</v>
      </c>
    </row>
    <row r="225" spans="1:46" s="2" customFormat="1" ht="19.5" customHeight="1">
      <c r="A225" s="35">
        <v>220</v>
      </c>
      <c r="B225" s="36" t="s">
        <v>286</v>
      </c>
      <c r="C225" s="35" t="s">
        <v>221</v>
      </c>
      <c r="D225" s="35">
        <f>VLOOKUP(A225,'[2]Sheet1'!$A$6:$AG$359,33,FALSE)</f>
        <v>24</v>
      </c>
      <c r="E225" s="35">
        <f>VLOOKUP(A225,'[5]Sheet1'!$A$5:$T$358,20,FALSE)</f>
        <v>20</v>
      </c>
      <c r="F225" s="35">
        <f>VLOOKUP(A225,'[4]Sheet1'!$A$5:$AD$358,30,FALSE)</f>
        <v>30</v>
      </c>
      <c r="G225" s="35">
        <f>VLOOKUP(A225,'[3]Sheet1'!$A$6:$AB$292,28,FALSE)</f>
        <v>10</v>
      </c>
      <c r="H225" s="37">
        <f>VLOOKUP(A225,'[1]Sheet1'!$A$5:$AW$358,49,FALSE)</f>
        <v>2.5</v>
      </c>
      <c r="I225" s="35">
        <f t="shared" si="20"/>
        <v>86.5</v>
      </c>
      <c r="J225" s="35">
        <f t="shared" si="17"/>
        <v>31</v>
      </c>
      <c r="K225" s="49">
        <f>VLOOKUP(A225,'[1]Sheet1'!$A$6:$D$294,4,FALSE)</f>
        <v>0</v>
      </c>
      <c r="L225" s="49">
        <f>VLOOKUP(A225,'[1]Sheet1'!$A$6:$AV$349,39,FALSE)</f>
        <v>0</v>
      </c>
      <c r="M225" s="49">
        <f>VLOOKUP(A225,'[1]Sheet1'!$A$6:$AV$349,7,FALSE)</f>
      </c>
      <c r="N225" s="49" t="str">
        <f>VLOOKUP(A225,'[1]Sheet1'!$A$6:$AV$349,10,FALSE)</f>
        <v>A</v>
      </c>
      <c r="O225" s="49">
        <f>VLOOKUP(A225,'[1]Sheet1'!$A$6:$AV$349,12,FALSE)</f>
        <v>2.5</v>
      </c>
      <c r="P225" s="49">
        <f>VLOOKUP(A225,'[1]Sheet1'!$A$6:$AV$349,13,FALSE)</f>
        <v>0</v>
      </c>
      <c r="Q225" s="49">
        <f>VLOOKUP(A225,'[1]Sheet1'!$A$6:$AV$349,14,FALSE)</f>
        <v>0</v>
      </c>
      <c r="R225" s="49">
        <f>VLOOKUP(A225,'[1]Sheet1'!$A$6:$AV$349,23,FALSE)</f>
        <v>0</v>
      </c>
      <c r="S225" s="49">
        <f>VLOOKUP(A225,'[1]Sheet1'!$A$6:$AV$349,24,FALSE)</f>
        <v>0</v>
      </c>
      <c r="T225" s="58">
        <f>VLOOKUP(A225,'[1]Sheet1'!$A$6:$AV$349,45,FALSE)</f>
        <v>0</v>
      </c>
      <c r="U225" s="58">
        <f>VLOOKUP(A225,'[1]Sheet1'!$A$6:$AV$349,46,FALSE)</f>
        <v>0</v>
      </c>
      <c r="V225" s="49">
        <f>VLOOKUP(A225,'[1]Sheet1'!$A$6:$AV$349,35,FALSE)</f>
        <v>0</v>
      </c>
      <c r="W225" s="49">
        <f>VLOOKUP(A225,'[1]Sheet1'!$A$6:$AV$349,36,FALSE)+VLOOKUP(A225,'[1]Sheet1'!$A$6:$AL$299,38,FALSE)</f>
        <v>0</v>
      </c>
      <c r="X225" s="49">
        <f>VLOOKUP(A225,'[1]Sheet1'!$A$6:$AH$294,33,FALSE)</f>
        <v>0</v>
      </c>
      <c r="Y225" s="49">
        <f>VLOOKUP(A225,'[1]Sheet1'!$A$6:$AH$294,34,FALSE)</f>
        <v>0</v>
      </c>
      <c r="Z225" s="49"/>
      <c r="AA225" s="49">
        <f>VLOOKUP(A225,'[1]Sheet1'!$A$6:$AV$349,43,FALSE)</f>
        <v>0</v>
      </c>
      <c r="AB225" s="49">
        <f>VLOOKUP(A225,'[1]Sheet1'!$A$6:$AV$349,44,FALSE)</f>
        <v>0</v>
      </c>
      <c r="AC225" s="35"/>
      <c r="AD225" s="49">
        <f>VLOOKUP(A225,'[2]Sheet1'!$A$6:$AF$350,31,FALSE)-AF225</f>
        <v>4</v>
      </c>
      <c r="AE225" s="49">
        <f>VLOOKUP(A225,'[2]Sheet1'!$A$6:$AF$350,32,FALSE)-AG225</f>
        <v>6</v>
      </c>
      <c r="AF225" s="49">
        <f>VLOOKUP(A225,'[2]Sheet1'!$A$6:$L$295,11,FALSE)</f>
        <v>0</v>
      </c>
      <c r="AG225" s="49">
        <f>VLOOKUP(A225,'[2]Sheet1'!$A$6:$L$295,12,FALSE)</f>
        <v>0</v>
      </c>
      <c r="AH225" s="49">
        <f>VLOOKUP(A225,'[5]Sheet1'!$A$6:$K$294,10,FALSE)</f>
        <v>0</v>
      </c>
      <c r="AI225" s="49">
        <f>VLOOKUP(A225,'[5]Sheet1'!$A$6:$K$294,11,FALSE)</f>
        <v>0</v>
      </c>
      <c r="AJ225" s="49">
        <f>VLOOKUP(A225,'[4]Sheet1'!$A$6:$I$294,8,FALSE)</f>
        <v>0</v>
      </c>
      <c r="AK225" s="49">
        <f>VLOOKUP(A225,'[4]Sheet1'!$A$6:$I$294,9,FALSE)</f>
        <v>0</v>
      </c>
      <c r="AL225" s="49"/>
      <c r="AM225" s="49"/>
      <c r="AN225" s="49">
        <f>VLOOKUP(A225,'[3]Sheet1'!$A$6:$AA$349,16,FALSE)</f>
        <v>0</v>
      </c>
      <c r="AO225" s="49">
        <f>VLOOKUP(A225,'[3]Sheet1'!$A$6:$AA$349,17,FALSE)</f>
        <v>0</v>
      </c>
      <c r="AP225" s="35"/>
      <c r="AQ225" s="69"/>
      <c r="AR225" s="17"/>
      <c r="AS225" s="18"/>
      <c r="AT225" s="2">
        <f t="shared" si="19"/>
        <v>0</v>
      </c>
    </row>
    <row r="226" spans="1:46" s="2" customFormat="1" ht="19.5" customHeight="1">
      <c r="A226" s="35">
        <v>221</v>
      </c>
      <c r="B226" s="36" t="s">
        <v>287</v>
      </c>
      <c r="C226" s="35" t="s">
        <v>221</v>
      </c>
      <c r="D226" s="35">
        <f>VLOOKUP(A226,'[2]Sheet1'!$A$6:$AG$359,33,FALSE)</f>
        <v>0</v>
      </c>
      <c r="E226" s="35">
        <f>VLOOKUP(A226,'[5]Sheet1'!$A$5:$T$358,20,FALSE)</f>
        <v>20</v>
      </c>
      <c r="F226" s="35">
        <f>VLOOKUP(A226,'[4]Sheet1'!$A$5:$AD$358,30,FALSE)</f>
        <v>30</v>
      </c>
      <c r="G226" s="35">
        <f>VLOOKUP(A226,'[3]Sheet1'!$A$6:$AB$292,28,FALSE)</f>
        <v>10</v>
      </c>
      <c r="H226" s="37">
        <f>VLOOKUP(A226,'[1]Sheet1'!$A$5:$AW$358,49,FALSE)</f>
        <v>5.6</v>
      </c>
      <c r="I226" s="35">
        <f t="shared" si="20"/>
        <v>65.6</v>
      </c>
      <c r="J226" s="35">
        <f aca="true" t="shared" si="21" ref="J226:J242">RANK(I226,$I$161:$I$241)</f>
        <v>60</v>
      </c>
      <c r="K226" s="49">
        <f>VLOOKUP(A226,'[1]Sheet1'!$A$6:$D$294,4,FALSE)</f>
        <v>2</v>
      </c>
      <c r="L226" s="49">
        <f>VLOOKUP(A226,'[1]Sheet1'!$A$6:$AV$349,39,FALSE)</f>
        <v>0</v>
      </c>
      <c r="M226" s="49" t="str">
        <f>VLOOKUP(A226,'[1]Sheet1'!$A$6:$AV$349,7,FALSE)</f>
        <v>A</v>
      </c>
      <c r="N226" s="49" t="str">
        <f>VLOOKUP(A226,'[1]Sheet1'!$A$6:$AV$349,10,FALSE)</f>
        <v>B</v>
      </c>
      <c r="O226" s="49">
        <f>VLOOKUP(A226,'[1]Sheet1'!$A$6:$AV$349,12,FALSE)</f>
        <v>3.5</v>
      </c>
      <c r="P226" s="49">
        <f>VLOOKUP(A226,'[1]Sheet1'!$A$6:$AV$349,13,FALSE)</f>
        <v>0</v>
      </c>
      <c r="Q226" s="49">
        <f>VLOOKUP(A226,'[1]Sheet1'!$A$6:$AV$349,14,FALSE)</f>
        <v>0</v>
      </c>
      <c r="R226" s="49">
        <f>VLOOKUP(A226,'[1]Sheet1'!$A$6:$AV$349,23,FALSE)</f>
        <v>1</v>
      </c>
      <c r="S226" s="49">
        <f>VLOOKUP(A226,'[1]Sheet1'!$A$6:$AV$349,24,FALSE)</f>
        <v>0.1</v>
      </c>
      <c r="T226" s="58">
        <f>VLOOKUP(A226,'[1]Sheet1'!$A$6:$AV$349,45,FALSE)</f>
        <v>0</v>
      </c>
      <c r="U226" s="58">
        <f>VLOOKUP(A226,'[1]Sheet1'!$A$6:$AV$349,46,FALSE)</f>
        <v>0</v>
      </c>
      <c r="V226" s="49">
        <f>VLOOKUP(A226,'[1]Sheet1'!$A$6:$AV$349,35,FALSE)</f>
        <v>0</v>
      </c>
      <c r="W226" s="49">
        <f>VLOOKUP(A226,'[1]Sheet1'!$A$6:$AV$349,36,FALSE)+VLOOKUP(A226,'[1]Sheet1'!$A$6:$AL$299,38,FALSE)</f>
        <v>0</v>
      </c>
      <c r="X226" s="49">
        <f>VLOOKUP(A226,'[1]Sheet1'!$A$6:$AH$294,33,FALSE)</f>
        <v>0</v>
      </c>
      <c r="Y226" s="49">
        <f>VLOOKUP(A226,'[1]Sheet1'!$A$6:$AH$294,34,FALSE)</f>
        <v>0</v>
      </c>
      <c r="Z226" s="49"/>
      <c r="AA226" s="49">
        <f>VLOOKUP(A226,'[1]Sheet1'!$A$6:$AV$349,43,FALSE)</f>
        <v>0</v>
      </c>
      <c r="AB226" s="49">
        <f>VLOOKUP(A226,'[1]Sheet1'!$A$6:$AV$349,44,FALSE)</f>
        <v>0</v>
      </c>
      <c r="AC226" s="35"/>
      <c r="AD226" s="49">
        <f>VLOOKUP(A226,'[2]Sheet1'!$A$6:$AF$350,31,FALSE)-AF226</f>
        <v>8</v>
      </c>
      <c r="AE226" s="49">
        <f>VLOOKUP(A226,'[2]Sheet1'!$A$6:$AF$350,32,FALSE)-AG226</f>
        <v>32</v>
      </c>
      <c r="AF226" s="49">
        <f>VLOOKUP(A226,'[2]Sheet1'!$A$6:$L$295,11,FALSE)</f>
        <v>0</v>
      </c>
      <c r="AG226" s="49">
        <f>VLOOKUP(A226,'[2]Sheet1'!$A$6:$L$295,12,FALSE)</f>
        <v>0</v>
      </c>
      <c r="AH226" s="49">
        <f>VLOOKUP(A226,'[5]Sheet1'!$A$6:$K$294,10,FALSE)</f>
        <v>0</v>
      </c>
      <c r="AI226" s="49">
        <f>VLOOKUP(A226,'[5]Sheet1'!$A$6:$K$294,11,FALSE)</f>
        <v>0</v>
      </c>
      <c r="AJ226" s="49">
        <f>VLOOKUP(A226,'[4]Sheet1'!$A$6:$I$294,8,FALSE)</f>
        <v>0</v>
      </c>
      <c r="AK226" s="49">
        <f>VLOOKUP(A226,'[4]Sheet1'!$A$6:$I$294,9,FALSE)</f>
        <v>0</v>
      </c>
      <c r="AL226" s="49"/>
      <c r="AM226" s="49"/>
      <c r="AN226" s="49">
        <f>VLOOKUP(A226,'[3]Sheet1'!$A$6:$AA$349,16,FALSE)</f>
        <v>0</v>
      </c>
      <c r="AO226" s="49">
        <f>VLOOKUP(A226,'[3]Sheet1'!$A$6:$AA$349,17,FALSE)</f>
        <v>0</v>
      </c>
      <c r="AP226" s="35"/>
      <c r="AQ226" s="69"/>
      <c r="AR226" s="17"/>
      <c r="AS226" s="18"/>
      <c r="AT226" s="2">
        <f t="shared" si="19"/>
        <v>0</v>
      </c>
    </row>
    <row r="227" spans="1:46" s="2" customFormat="1" ht="19.5" customHeight="1">
      <c r="A227" s="35">
        <v>222</v>
      </c>
      <c r="B227" s="36" t="s">
        <v>288</v>
      </c>
      <c r="C227" s="35" t="s">
        <v>221</v>
      </c>
      <c r="D227" s="35">
        <f>VLOOKUP(A227,'[2]Sheet1'!$A$6:$AG$359,33,FALSE)</f>
        <v>24</v>
      </c>
      <c r="E227" s="35">
        <f>VLOOKUP(A227,'[5]Sheet1'!$A$5:$T$358,20,FALSE)</f>
        <v>20</v>
      </c>
      <c r="F227" s="35">
        <f>VLOOKUP(A227,'[4]Sheet1'!$A$5:$AD$358,30,FALSE)</f>
        <v>30</v>
      </c>
      <c r="G227" s="35">
        <f>VLOOKUP(A227,'[3]Sheet1'!$A$6:$AB$292,28,FALSE)</f>
        <v>10</v>
      </c>
      <c r="H227" s="37">
        <f>VLOOKUP(A227,'[1]Sheet1'!$A$5:$AW$358,49,FALSE)</f>
        <v>4.6</v>
      </c>
      <c r="I227" s="35">
        <f t="shared" si="20"/>
        <v>88.6</v>
      </c>
      <c r="J227" s="35">
        <f t="shared" si="21"/>
        <v>17</v>
      </c>
      <c r="K227" s="49">
        <f>VLOOKUP(A227,'[1]Sheet1'!$A$6:$D$294,4,FALSE)</f>
        <v>2</v>
      </c>
      <c r="L227" s="49">
        <f>VLOOKUP(A227,'[1]Sheet1'!$A$6:$AV$349,39,FALSE)</f>
        <v>0</v>
      </c>
      <c r="M227" s="49">
        <f>VLOOKUP(A227,'[1]Sheet1'!$A$6:$AV$349,7,FALSE)</f>
      </c>
      <c r="N227" s="49" t="str">
        <f>VLOOKUP(A227,'[1]Sheet1'!$A$6:$AV$349,10,FALSE)</f>
        <v>A</v>
      </c>
      <c r="O227" s="49">
        <f>VLOOKUP(A227,'[1]Sheet1'!$A$6:$AV$349,12,FALSE)</f>
        <v>2.5</v>
      </c>
      <c r="P227" s="49">
        <f>VLOOKUP(A227,'[1]Sheet1'!$A$6:$AV$349,13,FALSE)</f>
        <v>0</v>
      </c>
      <c r="Q227" s="49">
        <f>VLOOKUP(A227,'[1]Sheet1'!$A$6:$AV$349,14,FALSE)</f>
        <v>0</v>
      </c>
      <c r="R227" s="49">
        <f>VLOOKUP(A227,'[1]Sheet1'!$A$6:$AV$349,23,FALSE)</f>
        <v>1</v>
      </c>
      <c r="S227" s="49">
        <f>VLOOKUP(A227,'[1]Sheet1'!$A$6:$AV$349,24,FALSE)</f>
        <v>0.1</v>
      </c>
      <c r="T227" s="58">
        <f>VLOOKUP(A227,'[1]Sheet1'!$A$6:$AV$349,45,FALSE)</f>
        <v>0</v>
      </c>
      <c r="U227" s="58">
        <f>VLOOKUP(A227,'[1]Sheet1'!$A$6:$AV$349,46,FALSE)</f>
        <v>0</v>
      </c>
      <c r="V227" s="49">
        <f>VLOOKUP(A227,'[1]Sheet1'!$A$6:$AV$349,35,FALSE)</f>
        <v>0</v>
      </c>
      <c r="W227" s="49">
        <f>VLOOKUP(A227,'[1]Sheet1'!$A$6:$AV$349,36,FALSE)+VLOOKUP(A227,'[1]Sheet1'!$A$6:$AL$299,38,FALSE)</f>
        <v>0</v>
      </c>
      <c r="X227" s="49">
        <f>VLOOKUP(A227,'[1]Sheet1'!$A$6:$AH$294,33,FALSE)</f>
        <v>0</v>
      </c>
      <c r="Y227" s="49">
        <f>VLOOKUP(A227,'[1]Sheet1'!$A$6:$AH$294,34,FALSE)</f>
        <v>0</v>
      </c>
      <c r="Z227" s="49"/>
      <c r="AA227" s="49">
        <f>VLOOKUP(A227,'[1]Sheet1'!$A$6:$AV$349,43,FALSE)</f>
        <v>0</v>
      </c>
      <c r="AB227" s="49">
        <f>VLOOKUP(A227,'[1]Sheet1'!$A$6:$AV$349,44,FALSE)</f>
        <v>0</v>
      </c>
      <c r="AC227" s="35"/>
      <c r="AD227" s="49">
        <f>VLOOKUP(A227,'[2]Sheet1'!$A$6:$AF$350,31,FALSE)-AF227</f>
        <v>2</v>
      </c>
      <c r="AE227" s="49">
        <f>VLOOKUP(A227,'[2]Sheet1'!$A$6:$AF$350,32,FALSE)-AG227</f>
        <v>6</v>
      </c>
      <c r="AF227" s="49">
        <f>VLOOKUP(A227,'[2]Sheet1'!$A$6:$L$295,11,FALSE)</f>
        <v>0</v>
      </c>
      <c r="AG227" s="49">
        <f>VLOOKUP(A227,'[2]Sheet1'!$A$6:$L$295,12,FALSE)</f>
        <v>0</v>
      </c>
      <c r="AH227" s="49">
        <f>VLOOKUP(A227,'[5]Sheet1'!$A$6:$K$294,10,FALSE)</f>
        <v>0</v>
      </c>
      <c r="AI227" s="49">
        <f>VLOOKUP(A227,'[5]Sheet1'!$A$6:$K$294,11,FALSE)</f>
        <v>0</v>
      </c>
      <c r="AJ227" s="49">
        <f>VLOOKUP(A227,'[4]Sheet1'!$A$6:$I$294,8,FALSE)</f>
        <v>0</v>
      </c>
      <c r="AK227" s="49">
        <f>VLOOKUP(A227,'[4]Sheet1'!$A$6:$I$294,9,FALSE)</f>
        <v>0</v>
      </c>
      <c r="AL227" s="49"/>
      <c r="AM227" s="49"/>
      <c r="AN227" s="49">
        <f>VLOOKUP(A227,'[3]Sheet1'!$A$6:$AA$349,16,FALSE)</f>
        <v>0</v>
      </c>
      <c r="AO227" s="49">
        <f>VLOOKUP(A227,'[3]Sheet1'!$A$6:$AA$349,17,FALSE)</f>
        <v>0</v>
      </c>
      <c r="AP227" s="35"/>
      <c r="AQ227" s="69"/>
      <c r="AR227" s="17"/>
      <c r="AS227" s="18"/>
      <c r="AT227" s="2">
        <f t="shared" si="19"/>
        <v>0</v>
      </c>
    </row>
    <row r="228" spans="1:46" s="2" customFormat="1" ht="19.5" customHeight="1">
      <c r="A228" s="35">
        <v>223</v>
      </c>
      <c r="B228" s="36" t="s">
        <v>289</v>
      </c>
      <c r="C228" s="35" t="s">
        <v>221</v>
      </c>
      <c r="D228" s="35">
        <f>VLOOKUP(A228,'[2]Sheet1'!$A$6:$AG$359,33,FALSE)</f>
        <v>24</v>
      </c>
      <c r="E228" s="35">
        <f>VLOOKUP(A228,'[5]Sheet1'!$A$5:$T$358,20,FALSE)</f>
        <v>20</v>
      </c>
      <c r="F228" s="35">
        <f>VLOOKUP(A228,'[4]Sheet1'!$A$5:$AD$358,30,FALSE)</f>
        <v>30</v>
      </c>
      <c r="G228" s="35">
        <f>VLOOKUP(A228,'[3]Sheet1'!$A$6:$AB$292,28,FALSE)</f>
        <v>10</v>
      </c>
      <c r="H228" s="37">
        <f>VLOOKUP(A228,'[1]Sheet1'!$A$5:$AW$358,49,FALSE)</f>
        <v>4.6</v>
      </c>
      <c r="I228" s="35">
        <f t="shared" si="20"/>
        <v>88.6</v>
      </c>
      <c r="J228" s="35">
        <f t="shared" si="21"/>
        <v>17</v>
      </c>
      <c r="K228" s="49">
        <f>VLOOKUP(A228,'[1]Sheet1'!$A$6:$D$294,4,FALSE)</f>
        <v>2</v>
      </c>
      <c r="L228" s="49">
        <f>VLOOKUP(A228,'[1]Sheet1'!$A$6:$AV$349,39,FALSE)</f>
        <v>0</v>
      </c>
      <c r="M228" s="49" t="str">
        <f>VLOOKUP(A228,'[1]Sheet1'!$A$6:$AV$349,7,FALSE)</f>
        <v>B</v>
      </c>
      <c r="N228" s="49" t="str">
        <f>VLOOKUP(A228,'[1]Sheet1'!$A$6:$AV$349,10,FALSE)</f>
        <v>B</v>
      </c>
      <c r="O228" s="49">
        <f>VLOOKUP(A228,'[1]Sheet1'!$A$6:$AV$349,12,FALSE)</f>
        <v>2.5</v>
      </c>
      <c r="P228" s="49">
        <f>VLOOKUP(A228,'[1]Sheet1'!$A$6:$AV$349,13,FALSE)</f>
        <v>0</v>
      </c>
      <c r="Q228" s="49">
        <f>VLOOKUP(A228,'[1]Sheet1'!$A$6:$AV$349,14,FALSE)</f>
        <v>0</v>
      </c>
      <c r="R228" s="49">
        <f>VLOOKUP(A228,'[1]Sheet1'!$A$6:$AV$349,23,FALSE)</f>
        <v>1</v>
      </c>
      <c r="S228" s="49">
        <f>VLOOKUP(A228,'[1]Sheet1'!$A$6:$AV$349,24,FALSE)</f>
        <v>0.1</v>
      </c>
      <c r="T228" s="58">
        <f>VLOOKUP(A228,'[1]Sheet1'!$A$6:$AV$349,45,FALSE)</f>
        <v>0</v>
      </c>
      <c r="U228" s="58">
        <f>VLOOKUP(A228,'[1]Sheet1'!$A$6:$AV$349,46,FALSE)</f>
        <v>0</v>
      </c>
      <c r="V228" s="49">
        <f>VLOOKUP(A228,'[1]Sheet1'!$A$6:$AV$349,35,FALSE)</f>
        <v>0</v>
      </c>
      <c r="W228" s="49">
        <f>VLOOKUP(A228,'[1]Sheet1'!$A$6:$AV$349,36,FALSE)+VLOOKUP(A228,'[1]Sheet1'!$A$6:$AL$299,38,FALSE)</f>
        <v>0</v>
      </c>
      <c r="X228" s="49">
        <f>VLOOKUP(A228,'[1]Sheet1'!$A$6:$AH$294,33,FALSE)</f>
        <v>0</v>
      </c>
      <c r="Y228" s="49">
        <f>VLOOKUP(A228,'[1]Sheet1'!$A$6:$AH$294,34,FALSE)</f>
        <v>0</v>
      </c>
      <c r="Z228" s="49"/>
      <c r="AA228" s="49">
        <f>VLOOKUP(A228,'[1]Sheet1'!$A$6:$AV$349,43,FALSE)</f>
        <v>0</v>
      </c>
      <c r="AB228" s="49">
        <f>VLOOKUP(A228,'[1]Sheet1'!$A$6:$AV$349,44,FALSE)</f>
        <v>0</v>
      </c>
      <c r="AC228" s="35"/>
      <c r="AD228" s="49">
        <f>VLOOKUP(A228,'[2]Sheet1'!$A$6:$AF$350,31,FALSE)-AF228</f>
        <v>2</v>
      </c>
      <c r="AE228" s="49">
        <f>VLOOKUP(A228,'[2]Sheet1'!$A$6:$AF$350,32,FALSE)-AG228</f>
        <v>6</v>
      </c>
      <c r="AF228" s="49">
        <f>VLOOKUP(A228,'[2]Sheet1'!$A$6:$L$295,11,FALSE)</f>
        <v>0</v>
      </c>
      <c r="AG228" s="49">
        <f>VLOOKUP(A228,'[2]Sheet1'!$A$6:$L$295,12,FALSE)</f>
        <v>0</v>
      </c>
      <c r="AH228" s="49">
        <f>VLOOKUP(A228,'[5]Sheet1'!$A$6:$K$294,10,FALSE)</f>
        <v>0</v>
      </c>
      <c r="AI228" s="49">
        <f>VLOOKUP(A228,'[5]Sheet1'!$A$6:$K$294,11,FALSE)</f>
        <v>0</v>
      </c>
      <c r="AJ228" s="49">
        <f>VLOOKUP(A228,'[4]Sheet1'!$A$6:$I$294,8,FALSE)</f>
        <v>0</v>
      </c>
      <c r="AK228" s="49">
        <f>VLOOKUP(A228,'[4]Sheet1'!$A$6:$I$294,9,FALSE)</f>
        <v>0</v>
      </c>
      <c r="AL228" s="49"/>
      <c r="AM228" s="49"/>
      <c r="AN228" s="49">
        <f>VLOOKUP(A228,'[3]Sheet1'!$A$6:$AA$349,16,FALSE)</f>
        <v>0</v>
      </c>
      <c r="AO228" s="49">
        <f>VLOOKUP(A228,'[3]Sheet1'!$A$6:$AA$349,17,FALSE)</f>
        <v>0</v>
      </c>
      <c r="AP228" s="35"/>
      <c r="AQ228" s="69"/>
      <c r="AR228" s="17"/>
      <c r="AS228" s="18"/>
      <c r="AT228" s="2">
        <f t="shared" si="19"/>
        <v>0</v>
      </c>
    </row>
    <row r="229" spans="1:46" s="2" customFormat="1" ht="19.5" customHeight="1">
      <c r="A229" s="35">
        <v>224</v>
      </c>
      <c r="B229" s="36" t="s">
        <v>290</v>
      </c>
      <c r="C229" s="35" t="s">
        <v>221</v>
      </c>
      <c r="D229" s="35">
        <f>VLOOKUP(A229,'[2]Sheet1'!$A$6:$AG$359,33,FALSE)</f>
        <v>30</v>
      </c>
      <c r="E229" s="35">
        <f>VLOOKUP(A229,'[5]Sheet1'!$A$5:$T$358,20,FALSE)</f>
        <v>20</v>
      </c>
      <c r="F229" s="35">
        <f>VLOOKUP(A229,'[4]Sheet1'!$A$5:$AD$358,30,FALSE)</f>
        <v>30</v>
      </c>
      <c r="G229" s="35">
        <f>VLOOKUP(A229,'[3]Sheet1'!$A$6:$AB$292,28,FALSE)</f>
        <v>10</v>
      </c>
      <c r="H229" s="37">
        <f>VLOOKUP(A229,'[1]Sheet1'!$A$5:$AW$358,49,FALSE)</f>
        <v>0</v>
      </c>
      <c r="I229" s="35">
        <f t="shared" si="20"/>
        <v>90</v>
      </c>
      <c r="J229" s="35">
        <f t="shared" si="21"/>
        <v>14</v>
      </c>
      <c r="K229" s="49">
        <f>VLOOKUP(A229,'[1]Sheet1'!$A$6:$D$294,4,FALSE)</f>
        <v>0</v>
      </c>
      <c r="L229" s="49">
        <f>VLOOKUP(A229,'[1]Sheet1'!$A$6:$AV$349,39,FALSE)</f>
        <v>0</v>
      </c>
      <c r="M229" s="49">
        <f>VLOOKUP(A229,'[1]Sheet1'!$A$6:$AV$349,7,FALSE)</f>
      </c>
      <c r="N229" s="49">
        <f>VLOOKUP(A229,'[1]Sheet1'!$A$6:$AV$349,10,FALSE)</f>
      </c>
      <c r="O229" s="49">
        <f>VLOOKUP(A229,'[1]Sheet1'!$A$6:$AV$349,12,FALSE)</f>
      </c>
      <c r="P229" s="49">
        <f>VLOOKUP(A229,'[1]Sheet1'!$A$6:$AV$349,13,FALSE)</f>
        <v>0</v>
      </c>
      <c r="Q229" s="49">
        <f>VLOOKUP(A229,'[1]Sheet1'!$A$6:$AV$349,14,FALSE)</f>
        <v>0</v>
      </c>
      <c r="R229" s="49">
        <f>VLOOKUP(A229,'[1]Sheet1'!$A$6:$AV$349,23,FALSE)</f>
        <v>0</v>
      </c>
      <c r="S229" s="49">
        <f>VLOOKUP(A229,'[1]Sheet1'!$A$6:$AV$349,24,FALSE)</f>
        <v>0</v>
      </c>
      <c r="T229" s="58">
        <f>VLOOKUP(A229,'[1]Sheet1'!$A$6:$AV$349,45,FALSE)</f>
        <v>0</v>
      </c>
      <c r="U229" s="58">
        <f>VLOOKUP(A229,'[1]Sheet1'!$A$6:$AV$349,46,FALSE)</f>
        <v>0</v>
      </c>
      <c r="V229" s="49">
        <f>VLOOKUP(A229,'[1]Sheet1'!$A$6:$AV$349,35,FALSE)</f>
        <v>0</v>
      </c>
      <c r="W229" s="49">
        <f>VLOOKUP(A229,'[1]Sheet1'!$A$6:$AV$349,36,FALSE)+VLOOKUP(A229,'[1]Sheet1'!$A$6:$AL$299,38,FALSE)</f>
        <v>0</v>
      </c>
      <c r="X229" s="49">
        <f>VLOOKUP(A229,'[1]Sheet1'!$A$6:$AH$294,33,FALSE)</f>
        <v>0</v>
      </c>
      <c r="Y229" s="49">
        <f>VLOOKUP(A229,'[1]Sheet1'!$A$6:$AH$294,34,FALSE)</f>
        <v>0</v>
      </c>
      <c r="Z229" s="49"/>
      <c r="AA229" s="49">
        <f>VLOOKUP(A229,'[1]Sheet1'!$A$6:$AV$349,43,FALSE)</f>
        <v>0</v>
      </c>
      <c r="AB229" s="49">
        <f>VLOOKUP(A229,'[1]Sheet1'!$A$6:$AV$349,44,FALSE)</f>
        <v>0</v>
      </c>
      <c r="AC229" s="35"/>
      <c r="AD229" s="49">
        <f>VLOOKUP(A229,'[2]Sheet1'!$A$6:$AF$350,31,FALSE)-AF229</f>
        <v>0</v>
      </c>
      <c r="AE229" s="49">
        <f>VLOOKUP(A229,'[2]Sheet1'!$A$6:$AF$350,32,FALSE)-AG229</f>
        <v>0</v>
      </c>
      <c r="AF229" s="49">
        <f>VLOOKUP(A229,'[2]Sheet1'!$A$6:$L$295,11,FALSE)</f>
        <v>0</v>
      </c>
      <c r="AG229" s="49">
        <f>VLOOKUP(A229,'[2]Sheet1'!$A$6:$L$295,12,FALSE)</f>
        <v>0</v>
      </c>
      <c r="AH229" s="49">
        <f>VLOOKUP(A229,'[5]Sheet1'!$A$6:$K$294,10,FALSE)</f>
        <v>0</v>
      </c>
      <c r="AI229" s="49">
        <f>VLOOKUP(A229,'[5]Sheet1'!$A$6:$K$294,11,FALSE)</f>
        <v>0</v>
      </c>
      <c r="AJ229" s="49">
        <f>VLOOKUP(A229,'[4]Sheet1'!$A$6:$I$294,8,FALSE)</f>
        <v>0</v>
      </c>
      <c r="AK229" s="49">
        <f>VLOOKUP(A229,'[4]Sheet1'!$A$6:$I$294,9,FALSE)</f>
        <v>0</v>
      </c>
      <c r="AL229" s="49"/>
      <c r="AM229" s="49"/>
      <c r="AN229" s="49">
        <f>VLOOKUP(A229,'[3]Sheet1'!$A$6:$AA$349,16,FALSE)</f>
        <v>0</v>
      </c>
      <c r="AO229" s="49">
        <f>VLOOKUP(A229,'[3]Sheet1'!$A$6:$AA$349,17,FALSE)</f>
        <v>0</v>
      </c>
      <c r="AP229" s="35"/>
      <c r="AQ229" s="69"/>
      <c r="AR229" s="17"/>
      <c r="AS229" s="18"/>
      <c r="AT229" s="2">
        <f t="shared" si="19"/>
        <v>0</v>
      </c>
    </row>
    <row r="230" spans="1:46" s="2" customFormat="1" ht="19.5" customHeight="1">
      <c r="A230" s="35">
        <v>225</v>
      </c>
      <c r="B230" s="36" t="s">
        <v>291</v>
      </c>
      <c r="C230" s="35" t="s">
        <v>221</v>
      </c>
      <c r="D230" s="35">
        <f>VLOOKUP(A230,'[2]Sheet1'!$A$6:$AG$359,33,FALSE)</f>
        <v>27</v>
      </c>
      <c r="E230" s="35">
        <f>VLOOKUP(A230,'[5]Sheet1'!$A$5:$T$358,20,FALSE)</f>
        <v>20</v>
      </c>
      <c r="F230" s="35">
        <f>VLOOKUP(A230,'[4]Sheet1'!$A$5:$AD$358,30,FALSE)</f>
        <v>30</v>
      </c>
      <c r="G230" s="35">
        <f>VLOOKUP(A230,'[3]Sheet1'!$A$6:$AB$292,28,FALSE)</f>
        <v>10</v>
      </c>
      <c r="H230" s="37">
        <f>VLOOKUP(A230,'[1]Sheet1'!$A$5:$AW$358,49,FALSE)</f>
        <v>3</v>
      </c>
      <c r="I230" s="35">
        <f t="shared" si="20"/>
        <v>90</v>
      </c>
      <c r="J230" s="35">
        <f t="shared" si="21"/>
        <v>14</v>
      </c>
      <c r="K230" s="49">
        <f>VLOOKUP(A230,'[1]Sheet1'!$A$6:$D$294,4,FALSE)</f>
        <v>2</v>
      </c>
      <c r="L230" s="49">
        <f>VLOOKUP(A230,'[1]Sheet1'!$A$6:$AV$349,39,FALSE)</f>
        <v>0</v>
      </c>
      <c r="M230" s="49" t="str">
        <f>VLOOKUP(A230,'[1]Sheet1'!$A$6:$AV$349,7,FALSE)</f>
        <v>B</v>
      </c>
      <c r="N230" s="49">
        <f>VLOOKUP(A230,'[1]Sheet1'!$A$6:$AV$349,10,FALSE)</f>
      </c>
      <c r="O230" s="49">
        <f>VLOOKUP(A230,'[1]Sheet1'!$A$6:$AV$349,12,FALSE)</f>
        <v>1</v>
      </c>
      <c r="P230" s="49">
        <f>VLOOKUP(A230,'[1]Sheet1'!$A$6:$AV$349,13,FALSE)</f>
        <v>0</v>
      </c>
      <c r="Q230" s="49">
        <f>VLOOKUP(A230,'[1]Sheet1'!$A$6:$AV$349,14,FALSE)</f>
        <v>0</v>
      </c>
      <c r="R230" s="49">
        <f>VLOOKUP(A230,'[1]Sheet1'!$A$6:$AV$349,23,FALSE)</f>
        <v>0</v>
      </c>
      <c r="S230" s="49">
        <f>VLOOKUP(A230,'[1]Sheet1'!$A$6:$AV$349,24,FALSE)</f>
        <v>0</v>
      </c>
      <c r="T230" s="58">
        <f>VLOOKUP(A230,'[1]Sheet1'!$A$6:$AV$349,45,FALSE)</f>
        <v>0</v>
      </c>
      <c r="U230" s="58">
        <f>VLOOKUP(A230,'[1]Sheet1'!$A$6:$AV$349,46,FALSE)</f>
        <v>0</v>
      </c>
      <c r="V230" s="49">
        <f>VLOOKUP(A230,'[1]Sheet1'!$A$6:$AV$349,35,FALSE)</f>
        <v>0</v>
      </c>
      <c r="W230" s="49">
        <f>VLOOKUP(A230,'[1]Sheet1'!$A$6:$AV$349,36,FALSE)+VLOOKUP(A230,'[1]Sheet1'!$A$6:$AL$299,38,FALSE)</f>
        <v>0</v>
      </c>
      <c r="X230" s="49">
        <f>VLOOKUP(A230,'[1]Sheet1'!$A$6:$AH$294,33,FALSE)</f>
        <v>0</v>
      </c>
      <c r="Y230" s="49">
        <f>VLOOKUP(A230,'[1]Sheet1'!$A$6:$AH$294,34,FALSE)</f>
        <v>0</v>
      </c>
      <c r="Z230" s="49"/>
      <c r="AA230" s="49">
        <f>VLOOKUP(A230,'[1]Sheet1'!$A$6:$AV$349,43,FALSE)</f>
        <v>0</v>
      </c>
      <c r="AB230" s="49">
        <f>VLOOKUP(A230,'[1]Sheet1'!$A$6:$AV$349,44,FALSE)</f>
        <v>0</v>
      </c>
      <c r="AC230" s="35"/>
      <c r="AD230" s="49">
        <f>VLOOKUP(A230,'[2]Sheet1'!$A$6:$AF$350,31,FALSE)-AF230</f>
        <v>1</v>
      </c>
      <c r="AE230" s="49">
        <f>VLOOKUP(A230,'[2]Sheet1'!$A$6:$AF$350,32,FALSE)-AG230</f>
        <v>3</v>
      </c>
      <c r="AF230" s="49">
        <f>VLOOKUP(A230,'[2]Sheet1'!$A$6:$L$295,11,FALSE)</f>
        <v>0</v>
      </c>
      <c r="AG230" s="49">
        <f>VLOOKUP(A230,'[2]Sheet1'!$A$6:$L$295,12,FALSE)</f>
        <v>0</v>
      </c>
      <c r="AH230" s="49">
        <f>VLOOKUP(A230,'[5]Sheet1'!$A$6:$K$294,10,FALSE)</f>
        <v>0</v>
      </c>
      <c r="AI230" s="49">
        <f>VLOOKUP(A230,'[5]Sheet1'!$A$6:$K$294,11,FALSE)</f>
        <v>0</v>
      </c>
      <c r="AJ230" s="49">
        <f>VLOOKUP(A230,'[4]Sheet1'!$A$6:$I$294,8,FALSE)</f>
        <v>0</v>
      </c>
      <c r="AK230" s="49">
        <f>VLOOKUP(A230,'[4]Sheet1'!$A$6:$I$294,9,FALSE)</f>
        <v>0</v>
      </c>
      <c r="AL230" s="49"/>
      <c r="AM230" s="49"/>
      <c r="AN230" s="49">
        <f>VLOOKUP(A230,'[3]Sheet1'!$A$6:$AA$349,16,FALSE)</f>
        <v>0</v>
      </c>
      <c r="AO230" s="49">
        <f>VLOOKUP(A230,'[3]Sheet1'!$A$6:$AA$349,17,FALSE)</f>
        <v>0</v>
      </c>
      <c r="AP230" s="35"/>
      <c r="AQ230" s="69"/>
      <c r="AR230" s="17"/>
      <c r="AS230" s="18"/>
      <c r="AT230" s="2">
        <f t="shared" si="19"/>
        <v>0</v>
      </c>
    </row>
    <row r="231" spans="1:46" s="2" customFormat="1" ht="19.5" customHeight="1">
      <c r="A231" s="35">
        <v>226</v>
      </c>
      <c r="B231" s="36" t="s">
        <v>292</v>
      </c>
      <c r="C231" s="35" t="s">
        <v>221</v>
      </c>
      <c r="D231" s="35">
        <f>VLOOKUP(A231,'[2]Sheet1'!$A$6:$AG$359,33,FALSE)</f>
        <v>20</v>
      </c>
      <c r="E231" s="35">
        <f>VLOOKUP(A231,'[5]Sheet1'!$A$5:$T$358,20,FALSE)</f>
        <v>20</v>
      </c>
      <c r="F231" s="35">
        <f>VLOOKUP(A231,'[4]Sheet1'!$A$5:$AD$358,30,FALSE)</f>
        <v>30</v>
      </c>
      <c r="G231" s="35">
        <f>VLOOKUP(A231,'[3]Sheet1'!$A$6:$AB$292,28,FALSE)</f>
        <v>10</v>
      </c>
      <c r="H231" s="37">
        <f>VLOOKUP(A231,'[1]Sheet1'!$A$5:$AW$358,49,FALSE)</f>
        <v>0</v>
      </c>
      <c r="I231" s="35">
        <f t="shared" si="20"/>
        <v>80</v>
      </c>
      <c r="J231" s="35">
        <f t="shared" si="21"/>
        <v>45</v>
      </c>
      <c r="K231" s="49">
        <f>VLOOKUP(A231,'[1]Sheet1'!$A$6:$D$294,4,FALSE)</f>
        <v>0</v>
      </c>
      <c r="L231" s="49">
        <f>VLOOKUP(A231,'[1]Sheet1'!$A$6:$AV$349,39,FALSE)</f>
        <v>0</v>
      </c>
      <c r="M231" s="49">
        <f>VLOOKUP(A231,'[1]Sheet1'!$A$6:$AV$349,7,FALSE)</f>
      </c>
      <c r="N231" s="49">
        <f>VLOOKUP(A231,'[1]Sheet1'!$A$6:$AV$349,10,FALSE)</f>
      </c>
      <c r="O231" s="49">
        <f>VLOOKUP(A231,'[1]Sheet1'!$A$6:$AV$349,12,FALSE)</f>
      </c>
      <c r="P231" s="49">
        <f>VLOOKUP(A231,'[1]Sheet1'!$A$6:$AV$349,13,FALSE)</f>
        <v>0</v>
      </c>
      <c r="Q231" s="49">
        <f>VLOOKUP(A231,'[1]Sheet1'!$A$6:$AV$349,14,FALSE)</f>
        <v>0</v>
      </c>
      <c r="R231" s="49">
        <f>VLOOKUP(A231,'[1]Sheet1'!$A$6:$AV$349,23,FALSE)</f>
        <v>0</v>
      </c>
      <c r="S231" s="49">
        <f>VLOOKUP(A231,'[1]Sheet1'!$A$6:$AV$349,24,FALSE)</f>
        <v>0</v>
      </c>
      <c r="T231" s="58">
        <f>VLOOKUP(A231,'[1]Sheet1'!$A$6:$AV$349,45,FALSE)</f>
        <v>0</v>
      </c>
      <c r="U231" s="58">
        <f>VLOOKUP(A231,'[1]Sheet1'!$A$6:$AV$349,46,FALSE)</f>
        <v>0</v>
      </c>
      <c r="V231" s="49">
        <f>VLOOKUP(A231,'[1]Sheet1'!$A$6:$AV$349,35,FALSE)</f>
        <v>0</v>
      </c>
      <c r="W231" s="49">
        <f>VLOOKUP(A231,'[1]Sheet1'!$A$6:$AV$349,36,FALSE)+VLOOKUP(A231,'[1]Sheet1'!$A$6:$AL$299,38,FALSE)</f>
        <v>0</v>
      </c>
      <c r="X231" s="49">
        <f>VLOOKUP(A231,'[1]Sheet1'!$A$6:$AH$294,33,FALSE)</f>
        <v>0</v>
      </c>
      <c r="Y231" s="49">
        <f>VLOOKUP(A231,'[1]Sheet1'!$A$6:$AH$294,34,FALSE)</f>
        <v>0</v>
      </c>
      <c r="Z231" s="49"/>
      <c r="AA231" s="49">
        <f>VLOOKUP(A231,'[1]Sheet1'!$A$6:$AV$349,43,FALSE)</f>
        <v>0</v>
      </c>
      <c r="AB231" s="49">
        <f>VLOOKUP(A231,'[1]Sheet1'!$A$6:$AV$349,44,FALSE)</f>
        <v>0</v>
      </c>
      <c r="AC231" s="35"/>
      <c r="AD231" s="49">
        <f>VLOOKUP(A231,'[2]Sheet1'!$A$6:$AF$350,31,FALSE)-AF231</f>
        <v>2</v>
      </c>
      <c r="AE231" s="49">
        <f>VLOOKUP(A231,'[2]Sheet1'!$A$6:$AF$350,32,FALSE)-AG231</f>
        <v>10</v>
      </c>
      <c r="AF231" s="49">
        <f>VLOOKUP(A231,'[2]Sheet1'!$A$6:$L$295,11,FALSE)</f>
        <v>0</v>
      </c>
      <c r="AG231" s="49">
        <f>VLOOKUP(A231,'[2]Sheet1'!$A$6:$L$295,12,FALSE)</f>
        <v>0</v>
      </c>
      <c r="AH231" s="49">
        <f>VLOOKUP(A231,'[5]Sheet1'!$A$6:$K$294,10,FALSE)</f>
        <v>0</v>
      </c>
      <c r="AI231" s="49">
        <f>VLOOKUP(A231,'[5]Sheet1'!$A$6:$K$294,11,FALSE)</f>
        <v>0</v>
      </c>
      <c r="AJ231" s="49">
        <f>VLOOKUP(A231,'[4]Sheet1'!$A$6:$I$294,8,FALSE)</f>
        <v>0</v>
      </c>
      <c r="AK231" s="49">
        <f>VLOOKUP(A231,'[4]Sheet1'!$A$6:$I$294,9,FALSE)</f>
        <v>0</v>
      </c>
      <c r="AL231" s="49"/>
      <c r="AM231" s="49"/>
      <c r="AN231" s="49">
        <f>VLOOKUP(A231,'[3]Sheet1'!$A$6:$AA$349,16,FALSE)</f>
        <v>0</v>
      </c>
      <c r="AO231" s="49">
        <f>VLOOKUP(A231,'[3]Sheet1'!$A$6:$AA$349,17,FALSE)</f>
        <v>0</v>
      </c>
      <c r="AP231" s="35"/>
      <c r="AQ231" s="69"/>
      <c r="AR231" s="17"/>
      <c r="AS231" s="18"/>
      <c r="AT231" s="2">
        <f t="shared" si="19"/>
        <v>0</v>
      </c>
    </row>
    <row r="232" spans="1:46" s="2" customFormat="1" ht="19.5" customHeight="1">
      <c r="A232" s="35">
        <v>227</v>
      </c>
      <c r="B232" s="36" t="s">
        <v>293</v>
      </c>
      <c r="C232" s="35" t="s">
        <v>221</v>
      </c>
      <c r="D232" s="35">
        <f>VLOOKUP(A232,'[2]Sheet1'!$A$6:$AG$359,33,FALSE)</f>
        <v>27</v>
      </c>
      <c r="E232" s="35">
        <f>VLOOKUP(A232,'[5]Sheet1'!$A$5:$T$358,20,FALSE)</f>
        <v>20</v>
      </c>
      <c r="F232" s="35">
        <f>VLOOKUP(A232,'[4]Sheet1'!$A$5:$AD$358,30,FALSE)</f>
        <v>30</v>
      </c>
      <c r="G232" s="35">
        <f>VLOOKUP(A232,'[3]Sheet1'!$A$6:$AB$292,28,FALSE)</f>
        <v>10</v>
      </c>
      <c r="H232" s="37">
        <f>VLOOKUP(A232,'[1]Sheet1'!$A$5:$AW$358,49,FALSE)</f>
        <v>2.5</v>
      </c>
      <c r="I232" s="35">
        <f t="shared" si="20"/>
        <v>89.5</v>
      </c>
      <c r="J232" s="35">
        <f t="shared" si="21"/>
        <v>16</v>
      </c>
      <c r="K232" s="49">
        <f>VLOOKUP(A232,'[1]Sheet1'!$A$6:$D$294,4,FALSE)</f>
        <v>0</v>
      </c>
      <c r="L232" s="49">
        <f>VLOOKUP(A232,'[1]Sheet1'!$A$6:$AV$349,39,FALSE)</f>
        <v>0</v>
      </c>
      <c r="M232" s="49">
        <f>VLOOKUP(A232,'[1]Sheet1'!$A$6:$AV$349,7,FALSE)</f>
      </c>
      <c r="N232" s="49" t="str">
        <f>VLOOKUP(A232,'[1]Sheet1'!$A$6:$AV$349,10,FALSE)</f>
        <v>A</v>
      </c>
      <c r="O232" s="49">
        <f>VLOOKUP(A232,'[1]Sheet1'!$A$6:$AV$349,12,FALSE)</f>
        <v>2.5</v>
      </c>
      <c r="P232" s="49">
        <f>VLOOKUP(A232,'[1]Sheet1'!$A$6:$AV$349,13,FALSE)</f>
        <v>0</v>
      </c>
      <c r="Q232" s="49">
        <f>VLOOKUP(A232,'[1]Sheet1'!$A$6:$AV$349,14,FALSE)</f>
        <v>0</v>
      </c>
      <c r="R232" s="49">
        <f>VLOOKUP(A232,'[1]Sheet1'!$A$6:$AV$349,23,FALSE)</f>
        <v>0</v>
      </c>
      <c r="S232" s="49">
        <f>VLOOKUP(A232,'[1]Sheet1'!$A$6:$AV$349,24,FALSE)</f>
        <v>0</v>
      </c>
      <c r="T232" s="58">
        <f>VLOOKUP(A232,'[1]Sheet1'!$A$6:$AV$349,45,FALSE)</f>
        <v>0</v>
      </c>
      <c r="U232" s="58">
        <f>VLOOKUP(A232,'[1]Sheet1'!$A$6:$AV$349,46,FALSE)</f>
        <v>0</v>
      </c>
      <c r="V232" s="49">
        <f>VLOOKUP(A232,'[1]Sheet1'!$A$6:$AV$349,35,FALSE)</f>
        <v>0</v>
      </c>
      <c r="W232" s="49">
        <f>VLOOKUP(A232,'[1]Sheet1'!$A$6:$AV$349,36,FALSE)+VLOOKUP(A232,'[1]Sheet1'!$A$6:$AL$299,38,FALSE)</f>
        <v>0</v>
      </c>
      <c r="X232" s="49">
        <f>VLOOKUP(A232,'[1]Sheet1'!$A$6:$AH$294,33,FALSE)</f>
        <v>0</v>
      </c>
      <c r="Y232" s="49">
        <f>VLOOKUP(A232,'[1]Sheet1'!$A$6:$AH$294,34,FALSE)</f>
        <v>0</v>
      </c>
      <c r="Z232" s="49"/>
      <c r="AA232" s="49">
        <f>VLOOKUP(A232,'[1]Sheet1'!$A$6:$AV$349,43,FALSE)</f>
        <v>0</v>
      </c>
      <c r="AB232" s="49">
        <f>VLOOKUP(A232,'[1]Sheet1'!$A$6:$AV$349,44,FALSE)</f>
        <v>0</v>
      </c>
      <c r="AC232" s="35"/>
      <c r="AD232" s="49">
        <f>VLOOKUP(A232,'[2]Sheet1'!$A$6:$AF$350,31,FALSE)-AF232</f>
        <v>1</v>
      </c>
      <c r="AE232" s="49">
        <f>VLOOKUP(A232,'[2]Sheet1'!$A$6:$AF$350,32,FALSE)-AG232</f>
        <v>3</v>
      </c>
      <c r="AF232" s="49">
        <f>VLOOKUP(A232,'[2]Sheet1'!$A$6:$L$295,11,FALSE)</f>
        <v>0</v>
      </c>
      <c r="AG232" s="49">
        <f>VLOOKUP(A232,'[2]Sheet1'!$A$6:$L$295,12,FALSE)</f>
        <v>0</v>
      </c>
      <c r="AH232" s="49">
        <f>VLOOKUP(A232,'[5]Sheet1'!$A$6:$K$294,10,FALSE)</f>
        <v>0</v>
      </c>
      <c r="AI232" s="49">
        <f>VLOOKUP(A232,'[5]Sheet1'!$A$6:$K$294,11,FALSE)</f>
        <v>0</v>
      </c>
      <c r="AJ232" s="49">
        <f>VLOOKUP(A232,'[4]Sheet1'!$A$6:$I$294,8,FALSE)</f>
        <v>0</v>
      </c>
      <c r="AK232" s="49">
        <f>VLOOKUP(A232,'[4]Sheet1'!$A$6:$I$294,9,FALSE)</f>
        <v>0</v>
      </c>
      <c r="AL232" s="49"/>
      <c r="AM232" s="49"/>
      <c r="AN232" s="49">
        <f>VLOOKUP(A232,'[3]Sheet1'!$A$6:$AA$349,16,FALSE)</f>
        <v>0</v>
      </c>
      <c r="AO232" s="49">
        <f>VLOOKUP(A232,'[3]Sheet1'!$A$6:$AA$349,17,FALSE)</f>
        <v>0</v>
      </c>
      <c r="AP232" s="35"/>
      <c r="AQ232" s="69"/>
      <c r="AR232" s="17"/>
      <c r="AS232" s="18"/>
      <c r="AT232" s="2">
        <f t="shared" si="19"/>
        <v>0</v>
      </c>
    </row>
    <row r="233" spans="1:46" s="2" customFormat="1" ht="19.5" customHeight="1">
      <c r="A233" s="35">
        <v>228</v>
      </c>
      <c r="B233" s="36" t="s">
        <v>294</v>
      </c>
      <c r="C233" s="35" t="s">
        <v>221</v>
      </c>
      <c r="D233" s="35">
        <f>VLOOKUP(A233,'[2]Sheet1'!$A$6:$AG$359,33,FALSE)</f>
        <v>0</v>
      </c>
      <c r="E233" s="35">
        <f>VLOOKUP(A233,'[5]Sheet1'!$A$5:$T$358,20,FALSE)</f>
        <v>20</v>
      </c>
      <c r="F233" s="35">
        <f>VLOOKUP(A233,'[4]Sheet1'!$A$5:$AD$358,30,FALSE)</f>
        <v>30</v>
      </c>
      <c r="G233" s="35">
        <f>VLOOKUP(A233,'[3]Sheet1'!$A$6:$AB$292,28,FALSE)</f>
        <v>7</v>
      </c>
      <c r="H233" s="37">
        <f>VLOOKUP(A233,'[1]Sheet1'!$A$5:$AW$358,49,FALSE)</f>
        <v>5.5</v>
      </c>
      <c r="I233" s="35">
        <f t="shared" si="20"/>
        <v>62.5</v>
      </c>
      <c r="J233" s="35">
        <f t="shared" si="21"/>
        <v>70</v>
      </c>
      <c r="K233" s="49">
        <f>VLOOKUP(A233,'[1]Sheet1'!$A$6:$D$294,4,FALSE)</f>
        <v>2</v>
      </c>
      <c r="L233" s="49">
        <f>VLOOKUP(A233,'[1]Sheet1'!$A$6:$AV$349,39,FALSE)</f>
        <v>0</v>
      </c>
      <c r="M233" s="49" t="str">
        <f>VLOOKUP(A233,'[1]Sheet1'!$A$6:$AV$349,7,FALSE)</f>
        <v>A</v>
      </c>
      <c r="N233" s="49" t="str">
        <f>VLOOKUP(A233,'[1]Sheet1'!$A$6:$AV$349,10,FALSE)</f>
        <v>B</v>
      </c>
      <c r="O233" s="49">
        <f>VLOOKUP(A233,'[1]Sheet1'!$A$6:$AV$349,12,FALSE)</f>
        <v>3.5</v>
      </c>
      <c r="P233" s="49">
        <f>VLOOKUP(A233,'[1]Sheet1'!$A$6:$AV$349,13,FALSE)</f>
        <v>0</v>
      </c>
      <c r="Q233" s="49">
        <f>VLOOKUP(A233,'[1]Sheet1'!$A$6:$AV$349,14,FALSE)</f>
        <v>0</v>
      </c>
      <c r="R233" s="49">
        <f>VLOOKUP(A233,'[1]Sheet1'!$A$6:$AV$349,23,FALSE)</f>
        <v>0</v>
      </c>
      <c r="S233" s="49">
        <f>VLOOKUP(A233,'[1]Sheet1'!$A$6:$AV$349,24,FALSE)</f>
        <v>0</v>
      </c>
      <c r="T233" s="58">
        <f>VLOOKUP(A233,'[1]Sheet1'!$A$6:$AV$349,45,FALSE)</f>
        <v>0</v>
      </c>
      <c r="U233" s="58">
        <f>VLOOKUP(A233,'[1]Sheet1'!$A$6:$AV$349,46,FALSE)</f>
        <v>0</v>
      </c>
      <c r="V233" s="49">
        <f>VLOOKUP(A233,'[1]Sheet1'!$A$6:$AV$349,35,FALSE)</f>
        <v>0</v>
      </c>
      <c r="W233" s="49">
        <f>VLOOKUP(A233,'[1]Sheet1'!$A$6:$AV$349,36,FALSE)+VLOOKUP(A233,'[1]Sheet1'!$A$6:$AL$299,38,FALSE)</f>
        <v>0</v>
      </c>
      <c r="X233" s="49">
        <f>VLOOKUP(A233,'[1]Sheet1'!$A$6:$AH$294,33,FALSE)</f>
        <v>0</v>
      </c>
      <c r="Y233" s="49">
        <f>VLOOKUP(A233,'[1]Sheet1'!$A$6:$AH$294,34,FALSE)</f>
        <v>0</v>
      </c>
      <c r="Z233" s="49"/>
      <c r="AA233" s="49">
        <f>VLOOKUP(A233,'[1]Sheet1'!$A$6:$AV$349,43,FALSE)</f>
        <v>0</v>
      </c>
      <c r="AB233" s="49">
        <f>VLOOKUP(A233,'[1]Sheet1'!$A$6:$AV$349,44,FALSE)</f>
        <v>0</v>
      </c>
      <c r="AC233" s="35"/>
      <c r="AD233" s="49">
        <f>VLOOKUP(A233,'[2]Sheet1'!$A$6:$AF$350,31,FALSE)-AF233</f>
        <v>28</v>
      </c>
      <c r="AE233" s="49">
        <f>VLOOKUP(A233,'[2]Sheet1'!$A$6:$AF$350,32,FALSE)-AG233</f>
        <v>124</v>
      </c>
      <c r="AF233" s="49">
        <f>VLOOKUP(A233,'[2]Sheet1'!$A$6:$L$295,11,FALSE)</f>
        <v>0</v>
      </c>
      <c r="AG233" s="49">
        <f>VLOOKUP(A233,'[2]Sheet1'!$A$6:$L$295,12,FALSE)</f>
        <v>0</v>
      </c>
      <c r="AH233" s="49">
        <f>VLOOKUP(A233,'[5]Sheet1'!$A$6:$K$294,10,FALSE)</f>
        <v>0</v>
      </c>
      <c r="AI233" s="49">
        <f>VLOOKUP(A233,'[5]Sheet1'!$A$6:$K$294,11,FALSE)</f>
        <v>0</v>
      </c>
      <c r="AJ233" s="49">
        <f>VLOOKUP(A233,'[4]Sheet1'!$A$6:$I$294,8,FALSE)</f>
        <v>0</v>
      </c>
      <c r="AK233" s="49">
        <f>VLOOKUP(A233,'[4]Sheet1'!$A$6:$I$294,9,FALSE)</f>
        <v>0</v>
      </c>
      <c r="AL233" s="49"/>
      <c r="AM233" s="49"/>
      <c r="AN233" s="49">
        <f>VLOOKUP(A233,'[3]Sheet1'!$A$6:$AA$349,16,FALSE)</f>
        <v>1</v>
      </c>
      <c r="AO233" s="49">
        <f>VLOOKUP(A233,'[3]Sheet1'!$A$6:$AA$349,17,FALSE)</f>
        <v>3</v>
      </c>
      <c r="AP233" s="35"/>
      <c r="AQ233" s="69"/>
      <c r="AR233" s="17"/>
      <c r="AS233" s="18"/>
      <c r="AT233" s="2">
        <f t="shared" si="19"/>
        <v>0</v>
      </c>
    </row>
    <row r="234" spans="1:46" s="2" customFormat="1" ht="19.5" customHeight="1">
      <c r="A234" s="35">
        <v>229</v>
      </c>
      <c r="B234" s="36" t="s">
        <v>295</v>
      </c>
      <c r="C234" s="35" t="s">
        <v>221</v>
      </c>
      <c r="D234" s="35">
        <f>VLOOKUP(A234,'[2]Sheet1'!$A$6:$AG$359,33,FALSE)</f>
        <v>30</v>
      </c>
      <c r="E234" s="35">
        <f>VLOOKUP(A234,'[5]Sheet1'!$A$5:$T$358,20,FALSE)</f>
        <v>20</v>
      </c>
      <c r="F234" s="35">
        <f>VLOOKUP(A234,'[4]Sheet1'!$A$5:$AD$358,30,FALSE)</f>
        <v>30</v>
      </c>
      <c r="G234" s="35">
        <f>VLOOKUP(A234,'[3]Sheet1'!$A$6:$AB$292,28,FALSE)</f>
        <v>10</v>
      </c>
      <c r="H234" s="37">
        <f>VLOOKUP(A234,'[1]Sheet1'!$A$5:$AW$358,49,FALSE)</f>
        <v>2</v>
      </c>
      <c r="I234" s="35">
        <f t="shared" si="20"/>
        <v>92</v>
      </c>
      <c r="J234" s="35">
        <f t="shared" si="21"/>
        <v>10</v>
      </c>
      <c r="K234" s="49">
        <f>VLOOKUP(A234,'[1]Sheet1'!$A$6:$D$294,4,FALSE)</f>
        <v>2</v>
      </c>
      <c r="L234" s="49">
        <f>VLOOKUP(A234,'[1]Sheet1'!$A$6:$AV$349,39,FALSE)</f>
        <v>0</v>
      </c>
      <c r="M234" s="49">
        <f>VLOOKUP(A234,'[1]Sheet1'!$A$6:$AV$349,7,FALSE)</f>
      </c>
      <c r="N234" s="49">
        <f>VLOOKUP(A234,'[1]Sheet1'!$A$6:$AV$349,10,FALSE)</f>
      </c>
      <c r="O234" s="49">
        <f>VLOOKUP(A234,'[1]Sheet1'!$A$6:$AV$349,12,FALSE)</f>
      </c>
      <c r="P234" s="49">
        <f>VLOOKUP(A234,'[1]Sheet1'!$A$6:$AV$349,13,FALSE)</f>
        <v>0</v>
      </c>
      <c r="Q234" s="49">
        <f>VLOOKUP(A234,'[1]Sheet1'!$A$6:$AV$349,14,FALSE)</f>
        <v>0</v>
      </c>
      <c r="R234" s="49">
        <f>VLOOKUP(A234,'[1]Sheet1'!$A$6:$AV$349,23,FALSE)</f>
        <v>0</v>
      </c>
      <c r="S234" s="49">
        <f>VLOOKUP(A234,'[1]Sheet1'!$A$6:$AV$349,24,FALSE)</f>
        <v>0</v>
      </c>
      <c r="T234" s="58">
        <f>VLOOKUP(A234,'[1]Sheet1'!$A$6:$AV$349,45,FALSE)</f>
        <v>0</v>
      </c>
      <c r="U234" s="58">
        <f>VLOOKUP(A234,'[1]Sheet1'!$A$6:$AV$349,46,FALSE)</f>
        <v>0</v>
      </c>
      <c r="V234" s="49">
        <f>VLOOKUP(A234,'[1]Sheet1'!$A$6:$AV$349,35,FALSE)</f>
        <v>0</v>
      </c>
      <c r="W234" s="49">
        <f>VLOOKUP(A234,'[1]Sheet1'!$A$6:$AV$349,36,FALSE)+VLOOKUP(A234,'[1]Sheet1'!$A$6:$AL$299,38,FALSE)</f>
        <v>0</v>
      </c>
      <c r="X234" s="49">
        <f>VLOOKUP(A234,'[1]Sheet1'!$A$6:$AH$294,33,FALSE)</f>
        <v>0</v>
      </c>
      <c r="Y234" s="49">
        <f>VLOOKUP(A234,'[1]Sheet1'!$A$6:$AH$294,34,FALSE)</f>
        <v>0</v>
      </c>
      <c r="Z234" s="49"/>
      <c r="AA234" s="49">
        <f>VLOOKUP(A234,'[1]Sheet1'!$A$6:$AV$349,43,FALSE)</f>
        <v>0</v>
      </c>
      <c r="AB234" s="49">
        <f>VLOOKUP(A234,'[1]Sheet1'!$A$6:$AV$349,44,FALSE)</f>
        <v>0</v>
      </c>
      <c r="AC234" s="35"/>
      <c r="AD234" s="49">
        <f>VLOOKUP(A234,'[2]Sheet1'!$A$6:$AF$350,31,FALSE)-AF234</f>
        <v>0</v>
      </c>
      <c r="AE234" s="49">
        <f>VLOOKUP(A234,'[2]Sheet1'!$A$6:$AF$350,32,FALSE)-AG234</f>
        <v>0</v>
      </c>
      <c r="AF234" s="49">
        <f>VLOOKUP(A234,'[2]Sheet1'!$A$6:$L$295,11,FALSE)</f>
        <v>0</v>
      </c>
      <c r="AG234" s="49">
        <f>VLOOKUP(A234,'[2]Sheet1'!$A$6:$L$295,12,FALSE)</f>
        <v>0</v>
      </c>
      <c r="AH234" s="49">
        <f>VLOOKUP(A234,'[5]Sheet1'!$A$6:$K$294,10,FALSE)</f>
        <v>0</v>
      </c>
      <c r="AI234" s="49">
        <f>VLOOKUP(A234,'[5]Sheet1'!$A$6:$K$294,11,FALSE)</f>
        <v>0</v>
      </c>
      <c r="AJ234" s="49">
        <f>VLOOKUP(A234,'[4]Sheet1'!$A$6:$I$294,8,FALSE)</f>
        <v>0</v>
      </c>
      <c r="AK234" s="49">
        <f>VLOOKUP(A234,'[4]Sheet1'!$A$6:$I$294,9,FALSE)</f>
        <v>0</v>
      </c>
      <c r="AL234" s="49"/>
      <c r="AM234" s="49"/>
      <c r="AN234" s="49">
        <f>VLOOKUP(A234,'[3]Sheet1'!$A$6:$AA$349,16,FALSE)</f>
        <v>0</v>
      </c>
      <c r="AO234" s="49">
        <f>VLOOKUP(A234,'[3]Sheet1'!$A$6:$AA$349,17,FALSE)</f>
        <v>0</v>
      </c>
      <c r="AP234" s="35"/>
      <c r="AQ234" s="69"/>
      <c r="AR234" s="17"/>
      <c r="AS234" s="18"/>
      <c r="AT234" s="2">
        <f t="shared" si="19"/>
        <v>0</v>
      </c>
    </row>
    <row r="235" spans="1:46" s="2" customFormat="1" ht="19.5" customHeight="1">
      <c r="A235" s="35">
        <v>230</v>
      </c>
      <c r="B235" s="36" t="s">
        <v>296</v>
      </c>
      <c r="C235" s="35" t="s">
        <v>221</v>
      </c>
      <c r="D235" s="35">
        <f>VLOOKUP(A235,'[2]Sheet1'!$A$6:$AG$359,33,FALSE)</f>
        <v>8</v>
      </c>
      <c r="E235" s="35">
        <f>VLOOKUP(A235,'[5]Sheet1'!$A$5:$T$358,20,FALSE)</f>
        <v>20</v>
      </c>
      <c r="F235" s="35">
        <f>VLOOKUP(A235,'[4]Sheet1'!$A$5:$AD$358,30,FALSE)</f>
        <v>30</v>
      </c>
      <c r="G235" s="35">
        <f>VLOOKUP(A235,'[3]Sheet1'!$A$6:$AB$292,28,FALSE)</f>
        <v>7</v>
      </c>
      <c r="H235" s="37">
        <f>VLOOKUP(A235,'[1]Sheet1'!$A$5:$AW$358,49,FALSE)</f>
        <v>4.1</v>
      </c>
      <c r="I235" s="35">
        <f t="shared" si="20"/>
        <v>69.1</v>
      </c>
      <c r="J235" s="35">
        <f t="shared" si="21"/>
        <v>56</v>
      </c>
      <c r="K235" s="49">
        <f>VLOOKUP(A235,'[1]Sheet1'!$A$6:$D$294,4,FALSE)</f>
        <v>2</v>
      </c>
      <c r="L235" s="49">
        <f>VLOOKUP(A235,'[1]Sheet1'!$A$6:$AV$349,39,FALSE)</f>
        <v>0</v>
      </c>
      <c r="M235" s="49" t="str">
        <f>VLOOKUP(A235,'[1]Sheet1'!$A$6:$AV$349,7,FALSE)</f>
        <v>A</v>
      </c>
      <c r="N235" s="49">
        <f>VLOOKUP(A235,'[1]Sheet1'!$A$6:$AV$349,10,FALSE)</f>
      </c>
      <c r="O235" s="49">
        <f>VLOOKUP(A235,'[1]Sheet1'!$A$6:$AV$349,12,FALSE)</f>
        <v>2</v>
      </c>
      <c r="P235" s="49">
        <f>VLOOKUP(A235,'[1]Sheet1'!$A$6:$AV$349,13,FALSE)</f>
        <v>0</v>
      </c>
      <c r="Q235" s="49">
        <f>VLOOKUP(A235,'[1]Sheet1'!$A$6:$AV$349,14,FALSE)</f>
        <v>0</v>
      </c>
      <c r="R235" s="49">
        <f>VLOOKUP(A235,'[1]Sheet1'!$A$6:$AV$349,23,FALSE)</f>
        <v>1</v>
      </c>
      <c r="S235" s="49">
        <f>VLOOKUP(A235,'[1]Sheet1'!$A$6:$AV$349,24,FALSE)</f>
        <v>0.1</v>
      </c>
      <c r="T235" s="58">
        <f>VLOOKUP(A235,'[1]Sheet1'!$A$6:$AV$349,45,FALSE)</f>
        <v>0</v>
      </c>
      <c r="U235" s="58">
        <f>VLOOKUP(A235,'[1]Sheet1'!$A$6:$AV$349,46,FALSE)</f>
        <v>0</v>
      </c>
      <c r="V235" s="49">
        <f>VLOOKUP(A235,'[1]Sheet1'!$A$6:$AV$349,35,FALSE)</f>
        <v>0</v>
      </c>
      <c r="W235" s="49">
        <f>VLOOKUP(A235,'[1]Sheet1'!$A$6:$AV$349,36,FALSE)+VLOOKUP(A235,'[1]Sheet1'!$A$6:$AL$299,38,FALSE)</f>
        <v>0</v>
      </c>
      <c r="X235" s="49">
        <f>VLOOKUP(A235,'[1]Sheet1'!$A$6:$AH$294,33,FALSE)</f>
        <v>0</v>
      </c>
      <c r="Y235" s="49">
        <f>VLOOKUP(A235,'[1]Sheet1'!$A$6:$AH$294,34,FALSE)</f>
        <v>0</v>
      </c>
      <c r="Z235" s="49"/>
      <c r="AA235" s="49">
        <f>VLOOKUP(A235,'[1]Sheet1'!$A$6:$AV$349,43,FALSE)</f>
        <v>0</v>
      </c>
      <c r="AB235" s="49">
        <f>VLOOKUP(A235,'[1]Sheet1'!$A$6:$AV$349,44,FALSE)</f>
        <v>0</v>
      </c>
      <c r="AC235" s="35"/>
      <c r="AD235" s="49">
        <f>VLOOKUP(A235,'[2]Sheet1'!$A$6:$AF$350,31,FALSE)-AF235</f>
        <v>6</v>
      </c>
      <c r="AE235" s="49">
        <f>VLOOKUP(A235,'[2]Sheet1'!$A$6:$AF$350,32,FALSE)-AG235</f>
        <v>22</v>
      </c>
      <c r="AF235" s="49">
        <f>VLOOKUP(A235,'[2]Sheet1'!$A$6:$L$295,11,FALSE)</f>
        <v>0</v>
      </c>
      <c r="AG235" s="49">
        <f>VLOOKUP(A235,'[2]Sheet1'!$A$6:$L$295,12,FALSE)</f>
        <v>0</v>
      </c>
      <c r="AH235" s="49">
        <f>VLOOKUP(A235,'[5]Sheet1'!$A$6:$K$294,10,FALSE)</f>
        <v>0</v>
      </c>
      <c r="AI235" s="49">
        <f>VLOOKUP(A235,'[5]Sheet1'!$A$6:$K$294,11,FALSE)</f>
        <v>0</v>
      </c>
      <c r="AJ235" s="49">
        <f>VLOOKUP(A235,'[4]Sheet1'!$A$6:$I$294,8,FALSE)</f>
        <v>0</v>
      </c>
      <c r="AK235" s="49">
        <f>VLOOKUP(A235,'[4]Sheet1'!$A$6:$I$294,9,FALSE)</f>
        <v>0</v>
      </c>
      <c r="AL235" s="49"/>
      <c r="AM235" s="49"/>
      <c r="AN235" s="49">
        <f>VLOOKUP(A235,'[3]Sheet1'!$A$6:$AA$349,16,FALSE)</f>
        <v>1</v>
      </c>
      <c r="AO235" s="49">
        <f>VLOOKUP(A235,'[3]Sheet1'!$A$6:$AA$349,17,FALSE)</f>
        <v>3</v>
      </c>
      <c r="AP235" s="35"/>
      <c r="AQ235" s="69"/>
      <c r="AR235" s="17"/>
      <c r="AS235" s="18"/>
      <c r="AT235" s="2">
        <f t="shared" si="19"/>
        <v>0</v>
      </c>
    </row>
    <row r="236" spans="1:46" s="2" customFormat="1" ht="19.5" customHeight="1">
      <c r="A236" s="35">
        <v>231</v>
      </c>
      <c r="B236" s="36" t="s">
        <v>297</v>
      </c>
      <c r="C236" s="35" t="s">
        <v>221</v>
      </c>
      <c r="D236" s="35">
        <f>VLOOKUP(A236,'[2]Sheet1'!$A$6:$AG$359,33,FALSE)</f>
        <v>0</v>
      </c>
      <c r="E236" s="35">
        <f>VLOOKUP(A236,'[5]Sheet1'!$A$5:$T$358,20,FALSE)</f>
        <v>20</v>
      </c>
      <c r="F236" s="35">
        <f>VLOOKUP(A236,'[4]Sheet1'!$A$5:$AD$358,30,FALSE)</f>
        <v>30</v>
      </c>
      <c r="G236" s="35">
        <f>VLOOKUP(A236,'[3]Sheet1'!$A$6:$AB$292,28,FALSE)</f>
        <v>10</v>
      </c>
      <c r="H236" s="37">
        <f>VLOOKUP(A236,'[1]Sheet1'!$A$5:$AW$358,49,FALSE)</f>
        <v>4.5</v>
      </c>
      <c r="I236" s="35">
        <f t="shared" si="20"/>
        <v>64.5</v>
      </c>
      <c r="J236" s="35">
        <f t="shared" si="21"/>
        <v>65</v>
      </c>
      <c r="K236" s="49">
        <f>VLOOKUP(A236,'[1]Sheet1'!$A$6:$D$294,4,FALSE)</f>
        <v>2</v>
      </c>
      <c r="L236" s="49">
        <f>VLOOKUP(A236,'[1]Sheet1'!$A$6:$AV$349,39,FALSE)</f>
        <v>0</v>
      </c>
      <c r="M236" s="49" t="str">
        <f>VLOOKUP(A236,'[1]Sheet1'!$A$6:$AV$349,7,FALSE)</f>
        <v>B</v>
      </c>
      <c r="N236" s="49" t="str">
        <f>VLOOKUP(A236,'[1]Sheet1'!$A$6:$AV$349,10,FALSE)</f>
        <v>B</v>
      </c>
      <c r="O236" s="49">
        <f>VLOOKUP(A236,'[1]Sheet1'!$A$6:$AV$349,12,FALSE)</f>
        <v>2.5</v>
      </c>
      <c r="P236" s="49">
        <f>VLOOKUP(A236,'[1]Sheet1'!$A$6:$AV$349,13,FALSE)</f>
        <v>0</v>
      </c>
      <c r="Q236" s="49">
        <f>VLOOKUP(A236,'[1]Sheet1'!$A$6:$AV$349,14,FALSE)</f>
        <v>0</v>
      </c>
      <c r="R236" s="49">
        <f>VLOOKUP(A236,'[1]Sheet1'!$A$6:$AV$349,23,FALSE)</f>
        <v>0</v>
      </c>
      <c r="S236" s="49">
        <f>VLOOKUP(A236,'[1]Sheet1'!$A$6:$AV$349,24,FALSE)</f>
        <v>0</v>
      </c>
      <c r="T236" s="58">
        <f>VLOOKUP(A236,'[1]Sheet1'!$A$6:$AV$349,45,FALSE)</f>
        <v>0</v>
      </c>
      <c r="U236" s="58">
        <f>VLOOKUP(A236,'[1]Sheet1'!$A$6:$AV$349,46,FALSE)</f>
        <v>0</v>
      </c>
      <c r="V236" s="49">
        <f>VLOOKUP(A236,'[1]Sheet1'!$A$6:$AV$349,35,FALSE)</f>
        <v>0</v>
      </c>
      <c r="W236" s="49">
        <f>VLOOKUP(A236,'[1]Sheet1'!$A$6:$AV$349,36,FALSE)+VLOOKUP(A236,'[1]Sheet1'!$A$6:$AL$299,38,FALSE)</f>
        <v>0</v>
      </c>
      <c r="X236" s="49">
        <f>VLOOKUP(A236,'[1]Sheet1'!$A$6:$AH$294,33,FALSE)</f>
        <v>0</v>
      </c>
      <c r="Y236" s="49">
        <f>VLOOKUP(A236,'[1]Sheet1'!$A$6:$AH$294,34,FALSE)</f>
        <v>0</v>
      </c>
      <c r="Z236" s="49"/>
      <c r="AA236" s="49">
        <f>VLOOKUP(A236,'[1]Sheet1'!$A$6:$AV$349,43,FALSE)</f>
        <v>0</v>
      </c>
      <c r="AB236" s="49">
        <f>VLOOKUP(A236,'[1]Sheet1'!$A$6:$AV$349,44,FALSE)</f>
        <v>0</v>
      </c>
      <c r="AC236" s="35"/>
      <c r="AD236" s="49">
        <f>VLOOKUP(A236,'[2]Sheet1'!$A$6:$AF$350,31,FALSE)-AF236</f>
        <v>27</v>
      </c>
      <c r="AE236" s="49">
        <f>VLOOKUP(A236,'[2]Sheet1'!$A$6:$AF$350,32,FALSE)-AG236</f>
        <v>113</v>
      </c>
      <c r="AF236" s="49">
        <f>VLOOKUP(A236,'[2]Sheet1'!$A$6:$L$295,11,FALSE)</f>
        <v>0</v>
      </c>
      <c r="AG236" s="49">
        <f>VLOOKUP(A236,'[2]Sheet1'!$A$6:$L$295,12,FALSE)</f>
        <v>0</v>
      </c>
      <c r="AH236" s="49">
        <f>VLOOKUP(A236,'[5]Sheet1'!$A$6:$K$294,10,FALSE)</f>
        <v>0</v>
      </c>
      <c r="AI236" s="49">
        <f>VLOOKUP(A236,'[5]Sheet1'!$A$6:$K$294,11,FALSE)</f>
        <v>0</v>
      </c>
      <c r="AJ236" s="49">
        <f>VLOOKUP(A236,'[4]Sheet1'!$A$6:$I$294,8,FALSE)</f>
        <v>0</v>
      </c>
      <c r="AK236" s="49">
        <f>VLOOKUP(A236,'[4]Sheet1'!$A$6:$I$294,9,FALSE)</f>
        <v>0</v>
      </c>
      <c r="AL236" s="49"/>
      <c r="AM236" s="49"/>
      <c r="AN236" s="49">
        <f>VLOOKUP(A236,'[3]Sheet1'!$A$6:$AA$349,16,FALSE)</f>
        <v>0</v>
      </c>
      <c r="AO236" s="49">
        <f>VLOOKUP(A236,'[3]Sheet1'!$A$6:$AA$349,17,FALSE)</f>
        <v>0</v>
      </c>
      <c r="AP236" s="35"/>
      <c r="AQ236" s="69"/>
      <c r="AR236" s="17"/>
      <c r="AS236" s="18"/>
      <c r="AT236" s="2">
        <f t="shared" si="19"/>
        <v>0</v>
      </c>
    </row>
    <row r="237" spans="1:46" s="2" customFormat="1" ht="19.5" customHeight="1">
      <c r="A237" s="35">
        <v>232</v>
      </c>
      <c r="B237" s="36" t="s">
        <v>298</v>
      </c>
      <c r="C237" s="35" t="s">
        <v>221</v>
      </c>
      <c r="D237" s="35">
        <f>VLOOKUP(A237,'[2]Sheet1'!$A$6:$AG$359,33,FALSE)</f>
        <v>27</v>
      </c>
      <c r="E237" s="35">
        <f>VLOOKUP(A237,'[5]Sheet1'!$A$5:$T$358,20,FALSE)</f>
        <v>20</v>
      </c>
      <c r="F237" s="35">
        <f>VLOOKUP(A237,'[4]Sheet1'!$A$5:$AD$358,30,FALSE)</f>
        <v>30</v>
      </c>
      <c r="G237" s="35">
        <f>VLOOKUP(A237,'[3]Sheet1'!$A$6:$AB$292,28,FALSE)</f>
        <v>10</v>
      </c>
      <c r="H237" s="37">
        <f>VLOOKUP(A237,'[1]Sheet1'!$A$5:$AW$358,49,FALSE)</f>
        <v>0</v>
      </c>
      <c r="I237" s="35">
        <f t="shared" si="20"/>
        <v>87</v>
      </c>
      <c r="J237" s="35">
        <f t="shared" si="21"/>
        <v>22</v>
      </c>
      <c r="K237" s="49">
        <f>VLOOKUP(A237,'[1]Sheet1'!$A$6:$D$294,4,FALSE)</f>
        <v>0</v>
      </c>
      <c r="L237" s="49">
        <f>VLOOKUP(A237,'[1]Sheet1'!$A$6:$AV$349,39,FALSE)</f>
        <v>0</v>
      </c>
      <c r="M237" s="49">
        <f>VLOOKUP(A237,'[1]Sheet1'!$A$6:$AV$349,7,FALSE)</f>
      </c>
      <c r="N237" s="49">
        <f>VLOOKUP(A237,'[1]Sheet1'!$A$6:$AV$349,10,FALSE)</f>
      </c>
      <c r="O237" s="49">
        <f>VLOOKUP(A237,'[1]Sheet1'!$A$6:$AV$349,12,FALSE)</f>
      </c>
      <c r="P237" s="49">
        <f>VLOOKUP(A237,'[1]Sheet1'!$A$6:$AV$349,13,FALSE)</f>
        <v>0</v>
      </c>
      <c r="Q237" s="49">
        <f>VLOOKUP(A237,'[1]Sheet1'!$A$6:$AV$349,14,FALSE)</f>
        <v>0</v>
      </c>
      <c r="R237" s="49">
        <f>VLOOKUP(A237,'[1]Sheet1'!$A$6:$AV$349,23,FALSE)</f>
        <v>0</v>
      </c>
      <c r="S237" s="49">
        <f>VLOOKUP(A237,'[1]Sheet1'!$A$6:$AV$349,24,FALSE)</f>
        <v>0</v>
      </c>
      <c r="T237" s="58">
        <f>VLOOKUP(A237,'[1]Sheet1'!$A$6:$AV$349,45,FALSE)</f>
        <v>0</v>
      </c>
      <c r="U237" s="58">
        <f>VLOOKUP(A237,'[1]Sheet1'!$A$6:$AV$349,46,FALSE)</f>
        <v>0</v>
      </c>
      <c r="V237" s="49">
        <f>VLOOKUP(A237,'[1]Sheet1'!$A$6:$AV$349,35,FALSE)</f>
        <v>0</v>
      </c>
      <c r="W237" s="49">
        <f>VLOOKUP(A237,'[1]Sheet1'!$A$6:$AV$349,36,FALSE)+VLOOKUP(A237,'[1]Sheet1'!$A$6:$AL$299,38,FALSE)</f>
        <v>0</v>
      </c>
      <c r="X237" s="49">
        <f>VLOOKUP(A237,'[1]Sheet1'!$A$6:$AH$294,33,FALSE)</f>
        <v>0</v>
      </c>
      <c r="Y237" s="49">
        <f>VLOOKUP(A237,'[1]Sheet1'!$A$6:$AH$294,34,FALSE)</f>
        <v>0</v>
      </c>
      <c r="Z237" s="49"/>
      <c r="AA237" s="49">
        <f>VLOOKUP(A237,'[1]Sheet1'!$A$6:$AV$349,43,FALSE)</f>
        <v>0</v>
      </c>
      <c r="AB237" s="49">
        <f>VLOOKUP(A237,'[1]Sheet1'!$A$6:$AV$349,44,FALSE)</f>
        <v>0</v>
      </c>
      <c r="AC237" s="35"/>
      <c r="AD237" s="49">
        <f>VLOOKUP(A237,'[2]Sheet1'!$A$6:$AF$350,31,FALSE)-AF237</f>
        <v>1</v>
      </c>
      <c r="AE237" s="49">
        <f>VLOOKUP(A237,'[2]Sheet1'!$A$6:$AF$350,32,FALSE)-AG237</f>
        <v>3</v>
      </c>
      <c r="AF237" s="49">
        <f>VLOOKUP(A237,'[2]Sheet1'!$A$6:$L$295,11,FALSE)</f>
        <v>0</v>
      </c>
      <c r="AG237" s="49">
        <f>VLOOKUP(A237,'[2]Sheet1'!$A$6:$L$295,12,FALSE)</f>
        <v>0</v>
      </c>
      <c r="AH237" s="49">
        <f>VLOOKUP(A237,'[5]Sheet1'!$A$6:$K$294,10,FALSE)</f>
        <v>0</v>
      </c>
      <c r="AI237" s="49">
        <f>VLOOKUP(A237,'[5]Sheet1'!$A$6:$K$294,11,FALSE)</f>
        <v>0</v>
      </c>
      <c r="AJ237" s="49">
        <f>VLOOKUP(A237,'[4]Sheet1'!$A$6:$I$294,8,FALSE)</f>
        <v>0</v>
      </c>
      <c r="AK237" s="49">
        <f>VLOOKUP(A237,'[4]Sheet1'!$A$6:$I$294,9,FALSE)</f>
        <v>0</v>
      </c>
      <c r="AL237" s="49"/>
      <c r="AM237" s="49"/>
      <c r="AN237" s="49">
        <f>VLOOKUP(A237,'[3]Sheet1'!$A$6:$AA$349,16,FALSE)</f>
        <v>0</v>
      </c>
      <c r="AO237" s="49">
        <f>VLOOKUP(A237,'[3]Sheet1'!$A$6:$AA$349,17,FALSE)</f>
        <v>0</v>
      </c>
      <c r="AP237" s="35"/>
      <c r="AQ237" s="69"/>
      <c r="AR237" s="17"/>
      <c r="AS237" s="18"/>
      <c r="AT237" s="2">
        <f t="shared" si="19"/>
        <v>0</v>
      </c>
    </row>
    <row r="238" spans="1:46" s="2" customFormat="1" ht="19.5" customHeight="1">
      <c r="A238" s="35">
        <v>233</v>
      </c>
      <c r="B238" s="36" t="s">
        <v>299</v>
      </c>
      <c r="C238" s="35" t="s">
        <v>221</v>
      </c>
      <c r="D238" s="35">
        <f>VLOOKUP(A238,'[2]Sheet1'!$A$6:$AG$359,33,FALSE)</f>
        <v>19</v>
      </c>
      <c r="E238" s="35">
        <f>VLOOKUP(A238,'[5]Sheet1'!$A$5:$T$358,20,FALSE)</f>
        <v>20</v>
      </c>
      <c r="F238" s="35">
        <f>VLOOKUP(A238,'[4]Sheet1'!$A$5:$AD$358,30,FALSE)</f>
        <v>30</v>
      </c>
      <c r="G238" s="35">
        <f>VLOOKUP(A238,'[3]Sheet1'!$A$6:$AB$292,28,FALSE)</f>
        <v>10</v>
      </c>
      <c r="H238" s="37">
        <f>VLOOKUP(A238,'[1]Sheet1'!$A$5:$AW$358,49,FALSE)</f>
        <v>2.2</v>
      </c>
      <c r="I238" s="35">
        <f t="shared" si="20"/>
        <v>81.2</v>
      </c>
      <c r="J238" s="35">
        <f t="shared" si="21"/>
        <v>41</v>
      </c>
      <c r="K238" s="49">
        <f>VLOOKUP(A238,'[1]Sheet1'!$A$6:$D$294,4,FALSE)</f>
        <v>2</v>
      </c>
      <c r="L238" s="49">
        <f>VLOOKUP(A238,'[1]Sheet1'!$A$6:$AV$349,39,FALSE)</f>
        <v>0</v>
      </c>
      <c r="M238" s="49">
        <f>VLOOKUP(A238,'[1]Sheet1'!$A$6:$AV$349,7,FALSE)</f>
      </c>
      <c r="N238" s="49">
        <f>VLOOKUP(A238,'[1]Sheet1'!$A$6:$AV$349,10,FALSE)</f>
      </c>
      <c r="O238" s="49">
        <f>VLOOKUP(A238,'[1]Sheet1'!$A$6:$AV$349,12,FALSE)</f>
      </c>
      <c r="P238" s="49">
        <f>VLOOKUP(A238,'[1]Sheet1'!$A$6:$AV$349,13,FALSE)</f>
        <v>0</v>
      </c>
      <c r="Q238" s="49">
        <f>VLOOKUP(A238,'[1]Sheet1'!$A$6:$AV$349,14,FALSE)</f>
        <v>0</v>
      </c>
      <c r="R238" s="49">
        <f>VLOOKUP(A238,'[1]Sheet1'!$A$6:$AV$349,23,FALSE)</f>
        <v>2</v>
      </c>
      <c r="S238" s="49">
        <f>VLOOKUP(A238,'[1]Sheet1'!$A$6:$AV$349,24,FALSE)</f>
        <v>0.2</v>
      </c>
      <c r="T238" s="58">
        <f>VLOOKUP(A238,'[1]Sheet1'!$A$6:$AV$349,45,FALSE)</f>
        <v>0</v>
      </c>
      <c r="U238" s="58">
        <f>VLOOKUP(A238,'[1]Sheet1'!$A$6:$AV$349,46,FALSE)</f>
        <v>0</v>
      </c>
      <c r="V238" s="49">
        <f>VLOOKUP(A238,'[1]Sheet1'!$A$6:$AV$349,35,FALSE)</f>
        <v>0</v>
      </c>
      <c r="W238" s="49">
        <f>VLOOKUP(A238,'[1]Sheet1'!$A$6:$AV$349,36,FALSE)+VLOOKUP(A238,'[1]Sheet1'!$A$6:$AL$299,38,FALSE)</f>
        <v>0</v>
      </c>
      <c r="X238" s="49">
        <f>VLOOKUP(A238,'[1]Sheet1'!$A$6:$AH$294,33,FALSE)</f>
        <v>0</v>
      </c>
      <c r="Y238" s="49">
        <f>VLOOKUP(A238,'[1]Sheet1'!$A$6:$AH$294,34,FALSE)</f>
        <v>0</v>
      </c>
      <c r="Z238" s="49"/>
      <c r="AA238" s="49">
        <f>VLOOKUP(A238,'[1]Sheet1'!$A$6:$AV$349,43,FALSE)</f>
        <v>0</v>
      </c>
      <c r="AB238" s="49">
        <f>VLOOKUP(A238,'[1]Sheet1'!$A$6:$AV$349,44,FALSE)</f>
        <v>0</v>
      </c>
      <c r="AC238" s="35"/>
      <c r="AD238" s="49">
        <f>VLOOKUP(A238,'[2]Sheet1'!$A$6:$AF$350,31,FALSE)-AF238</f>
        <v>6</v>
      </c>
      <c r="AE238" s="49">
        <f>VLOOKUP(A238,'[2]Sheet1'!$A$6:$AF$350,32,FALSE)-AG238</f>
        <v>11</v>
      </c>
      <c r="AF238" s="49">
        <f>VLOOKUP(A238,'[2]Sheet1'!$A$6:$L$295,11,FALSE)</f>
        <v>0</v>
      </c>
      <c r="AG238" s="49">
        <f>VLOOKUP(A238,'[2]Sheet1'!$A$6:$L$295,12,FALSE)</f>
        <v>0</v>
      </c>
      <c r="AH238" s="49">
        <f>VLOOKUP(A238,'[5]Sheet1'!$A$6:$K$294,10,FALSE)</f>
        <v>0</v>
      </c>
      <c r="AI238" s="49">
        <f>VLOOKUP(A238,'[5]Sheet1'!$A$6:$K$294,11,FALSE)</f>
        <v>0</v>
      </c>
      <c r="AJ238" s="49">
        <f>VLOOKUP(A238,'[4]Sheet1'!$A$6:$I$294,8,FALSE)</f>
        <v>0</v>
      </c>
      <c r="AK238" s="49">
        <f>VLOOKUP(A238,'[4]Sheet1'!$A$6:$I$294,9,FALSE)</f>
        <v>0</v>
      </c>
      <c r="AL238" s="49"/>
      <c r="AM238" s="49"/>
      <c r="AN238" s="49">
        <f>VLOOKUP(A238,'[3]Sheet1'!$A$6:$AA$349,16,FALSE)</f>
        <v>0</v>
      </c>
      <c r="AO238" s="49">
        <f>VLOOKUP(A238,'[3]Sheet1'!$A$6:$AA$349,17,FALSE)</f>
        <v>0</v>
      </c>
      <c r="AP238" s="35"/>
      <c r="AQ238" s="69"/>
      <c r="AR238" s="17"/>
      <c r="AS238" s="18"/>
      <c r="AT238" s="2">
        <f t="shared" si="19"/>
        <v>0</v>
      </c>
    </row>
    <row r="239" spans="1:46" s="2" customFormat="1" ht="19.5" customHeight="1">
      <c r="A239" s="35">
        <v>234</v>
      </c>
      <c r="B239" s="36" t="s">
        <v>300</v>
      </c>
      <c r="C239" s="35" t="s">
        <v>221</v>
      </c>
      <c r="D239" s="35">
        <f>VLOOKUP(A239,'[2]Sheet1'!$A$6:$AG$359,33,FALSE)</f>
        <v>0</v>
      </c>
      <c r="E239" s="35">
        <f>VLOOKUP(A239,'[5]Sheet1'!$A$5:$T$358,20,FALSE)</f>
        <v>20</v>
      </c>
      <c r="F239" s="35">
        <f>VLOOKUP(A239,'[4]Sheet1'!$A$5:$AD$358,30,FALSE)</f>
        <v>30</v>
      </c>
      <c r="G239" s="35">
        <f>VLOOKUP(A239,'[3]Sheet1'!$A$6:$AB$292,28,FALSE)</f>
        <v>9</v>
      </c>
      <c r="H239" s="37">
        <f>VLOOKUP(A239,'[1]Sheet1'!$A$5:$AW$358,49,FALSE)</f>
        <v>1</v>
      </c>
      <c r="I239" s="35">
        <f t="shared" si="20"/>
        <v>60</v>
      </c>
      <c r="J239" s="35">
        <f t="shared" si="21"/>
        <v>77</v>
      </c>
      <c r="K239" s="49">
        <f>VLOOKUP(A239,'[1]Sheet1'!$A$6:$D$294,4,FALSE)</f>
        <v>0</v>
      </c>
      <c r="L239" s="49">
        <f>VLOOKUP(A239,'[1]Sheet1'!$A$6:$AV$349,39,FALSE)</f>
        <v>0</v>
      </c>
      <c r="M239" s="49" t="str">
        <f>VLOOKUP(A239,'[1]Sheet1'!$A$6:$AV$349,7,FALSE)</f>
        <v>B</v>
      </c>
      <c r="N239" s="49">
        <f>VLOOKUP(A239,'[1]Sheet1'!$A$6:$AV$349,10,FALSE)</f>
      </c>
      <c r="O239" s="49">
        <f>VLOOKUP(A239,'[1]Sheet1'!$A$6:$AV$349,12,FALSE)</f>
        <v>1</v>
      </c>
      <c r="P239" s="49">
        <f>VLOOKUP(A239,'[1]Sheet1'!$A$6:$AV$349,13,FALSE)</f>
        <v>0</v>
      </c>
      <c r="Q239" s="49">
        <f>VLOOKUP(A239,'[1]Sheet1'!$A$6:$AV$349,14,FALSE)</f>
        <v>0</v>
      </c>
      <c r="R239" s="49">
        <f>VLOOKUP(A239,'[1]Sheet1'!$A$6:$AV$349,23,FALSE)</f>
        <v>0</v>
      </c>
      <c r="S239" s="49">
        <f>VLOOKUP(A239,'[1]Sheet1'!$A$6:$AV$349,24,FALSE)</f>
        <v>0</v>
      </c>
      <c r="T239" s="58">
        <f>VLOOKUP(A239,'[1]Sheet1'!$A$6:$AV$349,45,FALSE)</f>
        <v>0</v>
      </c>
      <c r="U239" s="58">
        <f>VLOOKUP(A239,'[1]Sheet1'!$A$6:$AV$349,46,FALSE)</f>
        <v>0</v>
      </c>
      <c r="V239" s="49">
        <f>VLOOKUP(A239,'[1]Sheet1'!$A$6:$AV$349,35,FALSE)</f>
        <v>0</v>
      </c>
      <c r="W239" s="49">
        <f>VLOOKUP(A239,'[1]Sheet1'!$A$6:$AV$349,36,FALSE)+VLOOKUP(A239,'[1]Sheet1'!$A$6:$AL$299,38,FALSE)</f>
        <v>0</v>
      </c>
      <c r="X239" s="49">
        <f>VLOOKUP(A239,'[1]Sheet1'!$A$6:$AH$294,33,FALSE)</f>
        <v>0</v>
      </c>
      <c r="Y239" s="49">
        <f>VLOOKUP(A239,'[1]Sheet1'!$A$6:$AH$294,34,FALSE)</f>
        <v>0</v>
      </c>
      <c r="Z239" s="49"/>
      <c r="AA239" s="49">
        <f>VLOOKUP(A239,'[1]Sheet1'!$A$6:$AV$349,43,FALSE)</f>
        <v>0</v>
      </c>
      <c r="AB239" s="49">
        <f>VLOOKUP(A239,'[1]Sheet1'!$A$6:$AV$349,44,FALSE)</f>
        <v>0</v>
      </c>
      <c r="AC239" s="35"/>
      <c r="AD239" s="49">
        <f>VLOOKUP(A239,'[2]Sheet1'!$A$6:$AF$350,31,FALSE)-AF239</f>
        <v>9</v>
      </c>
      <c r="AE239" s="49">
        <f>VLOOKUP(A239,'[2]Sheet1'!$A$6:$AF$350,32,FALSE)-AG239</f>
        <v>39</v>
      </c>
      <c r="AF239" s="49">
        <f>VLOOKUP(A239,'[2]Sheet1'!$A$6:$L$295,11,FALSE)</f>
        <v>0</v>
      </c>
      <c r="AG239" s="49">
        <f>VLOOKUP(A239,'[2]Sheet1'!$A$6:$L$295,12,FALSE)</f>
        <v>0</v>
      </c>
      <c r="AH239" s="49">
        <f>VLOOKUP(A239,'[5]Sheet1'!$A$6:$K$294,10,FALSE)</f>
        <v>0</v>
      </c>
      <c r="AI239" s="49">
        <f>VLOOKUP(A239,'[5]Sheet1'!$A$6:$K$294,11,FALSE)</f>
        <v>0</v>
      </c>
      <c r="AJ239" s="49">
        <f>VLOOKUP(A239,'[4]Sheet1'!$A$6:$I$294,8,FALSE)</f>
        <v>0</v>
      </c>
      <c r="AK239" s="49">
        <f>VLOOKUP(A239,'[4]Sheet1'!$A$6:$I$294,9,FALSE)</f>
        <v>0</v>
      </c>
      <c r="AL239" s="49">
        <v>1</v>
      </c>
      <c r="AM239" s="49">
        <v>1</v>
      </c>
      <c r="AN239" s="49">
        <f>VLOOKUP(A239,'[3]Sheet1'!$A$6:$AA$349,16,FALSE)</f>
        <v>0</v>
      </c>
      <c r="AO239" s="49">
        <f>VLOOKUP(A239,'[3]Sheet1'!$A$6:$AA$349,17,FALSE)</f>
        <v>0</v>
      </c>
      <c r="AP239" s="35"/>
      <c r="AQ239" s="69"/>
      <c r="AR239" s="17"/>
      <c r="AS239" s="18"/>
      <c r="AT239" s="2">
        <f t="shared" si="19"/>
        <v>0</v>
      </c>
    </row>
    <row r="240" spans="1:46" s="2" customFormat="1" ht="19.5" customHeight="1">
      <c r="A240" s="35">
        <v>235</v>
      </c>
      <c r="B240" s="36" t="s">
        <v>301</v>
      </c>
      <c r="C240" s="35" t="s">
        <v>221</v>
      </c>
      <c r="D240" s="35">
        <f>VLOOKUP(A240,'[2]Sheet1'!$A$6:$AG$359,33,FALSE)</f>
        <v>24</v>
      </c>
      <c r="E240" s="35">
        <f>VLOOKUP(A240,'[5]Sheet1'!$A$5:$T$358,20,FALSE)</f>
        <v>20</v>
      </c>
      <c r="F240" s="35">
        <f>VLOOKUP(A240,'[4]Sheet1'!$A$5:$AD$358,30,FALSE)</f>
        <v>30</v>
      </c>
      <c r="G240" s="35">
        <f>VLOOKUP(A240,'[3]Sheet1'!$A$6:$AB$292,28,FALSE)</f>
        <v>10</v>
      </c>
      <c r="H240" s="37">
        <f>VLOOKUP(A240,'[1]Sheet1'!$A$5:$AW$358,49,FALSE)</f>
        <v>0</v>
      </c>
      <c r="I240" s="35">
        <f t="shared" si="20"/>
        <v>84</v>
      </c>
      <c r="J240" s="35">
        <f t="shared" si="21"/>
        <v>34</v>
      </c>
      <c r="K240" s="49">
        <f>VLOOKUP(A240,'[1]Sheet1'!$A$6:$D$294,4,FALSE)</f>
        <v>0</v>
      </c>
      <c r="L240" s="49">
        <f>VLOOKUP(A240,'[1]Sheet1'!$A$6:$AV$349,39,FALSE)</f>
        <v>0</v>
      </c>
      <c r="M240" s="49">
        <f>VLOOKUP(A240,'[1]Sheet1'!$A$6:$AV$349,7,FALSE)</f>
      </c>
      <c r="N240" s="49">
        <f>VLOOKUP(A240,'[1]Sheet1'!$A$6:$AV$349,10,FALSE)</f>
      </c>
      <c r="O240" s="49">
        <f>VLOOKUP(A240,'[1]Sheet1'!$A$6:$AV$349,12,FALSE)</f>
      </c>
      <c r="P240" s="49">
        <f>VLOOKUP(A240,'[1]Sheet1'!$A$6:$AV$349,13,FALSE)</f>
        <v>0</v>
      </c>
      <c r="Q240" s="49">
        <f>VLOOKUP(A240,'[1]Sheet1'!$A$6:$AV$349,14,FALSE)</f>
        <v>0</v>
      </c>
      <c r="R240" s="49">
        <f>VLOOKUP(A240,'[1]Sheet1'!$A$6:$AV$349,23,FALSE)</f>
        <v>0</v>
      </c>
      <c r="S240" s="49">
        <f>VLOOKUP(A240,'[1]Sheet1'!$A$6:$AV$349,24,FALSE)</f>
        <v>0</v>
      </c>
      <c r="T240" s="58">
        <f>VLOOKUP(A240,'[1]Sheet1'!$A$6:$AV$349,45,FALSE)</f>
        <v>0</v>
      </c>
      <c r="U240" s="58">
        <f>VLOOKUP(A240,'[1]Sheet1'!$A$6:$AV$349,46,FALSE)</f>
        <v>0</v>
      </c>
      <c r="V240" s="49">
        <f>VLOOKUP(A240,'[1]Sheet1'!$A$6:$AV$349,35,FALSE)</f>
        <v>0</v>
      </c>
      <c r="W240" s="49">
        <f>VLOOKUP(A240,'[1]Sheet1'!$A$6:$AV$349,36,FALSE)+VLOOKUP(A240,'[1]Sheet1'!$A$6:$AL$299,38,FALSE)</f>
        <v>0</v>
      </c>
      <c r="X240" s="49">
        <f>VLOOKUP(A240,'[1]Sheet1'!$A$6:$AH$294,33,FALSE)</f>
        <v>0</v>
      </c>
      <c r="Y240" s="49">
        <f>VLOOKUP(A240,'[1]Sheet1'!$A$6:$AH$294,34,FALSE)</f>
        <v>0</v>
      </c>
      <c r="Z240" s="49"/>
      <c r="AA240" s="49">
        <f>VLOOKUP(A240,'[1]Sheet1'!$A$6:$AV$349,43,FALSE)</f>
        <v>0</v>
      </c>
      <c r="AB240" s="49">
        <f>VLOOKUP(A240,'[1]Sheet1'!$A$6:$AV$349,44,FALSE)</f>
        <v>0</v>
      </c>
      <c r="AC240" s="35"/>
      <c r="AD240" s="49">
        <f>VLOOKUP(A240,'[2]Sheet1'!$A$6:$AF$350,31,FALSE)-AF240</f>
        <v>2</v>
      </c>
      <c r="AE240" s="49">
        <f>VLOOKUP(A240,'[2]Sheet1'!$A$6:$AF$350,32,FALSE)-AG240</f>
        <v>6</v>
      </c>
      <c r="AF240" s="49">
        <f>VLOOKUP(A240,'[2]Sheet1'!$A$6:$L$295,11,FALSE)</f>
        <v>0</v>
      </c>
      <c r="AG240" s="49">
        <f>VLOOKUP(A240,'[2]Sheet1'!$A$6:$L$295,12,FALSE)</f>
        <v>0</v>
      </c>
      <c r="AH240" s="49">
        <f>VLOOKUP(A240,'[5]Sheet1'!$A$6:$K$294,10,FALSE)</f>
        <v>0</v>
      </c>
      <c r="AI240" s="49">
        <f>VLOOKUP(A240,'[5]Sheet1'!$A$6:$K$294,11,FALSE)</f>
        <v>0</v>
      </c>
      <c r="AJ240" s="49">
        <f>VLOOKUP(A240,'[4]Sheet1'!$A$6:$I$294,8,FALSE)</f>
        <v>0</v>
      </c>
      <c r="AK240" s="49">
        <f>VLOOKUP(A240,'[4]Sheet1'!$A$6:$I$294,9,FALSE)</f>
        <v>0</v>
      </c>
      <c r="AL240" s="49"/>
      <c r="AM240" s="49"/>
      <c r="AN240" s="49">
        <f>VLOOKUP(A240,'[3]Sheet1'!$A$6:$AA$349,16,FALSE)</f>
        <v>0</v>
      </c>
      <c r="AO240" s="49">
        <f>VLOOKUP(A240,'[3]Sheet1'!$A$6:$AA$349,17,FALSE)</f>
        <v>0</v>
      </c>
      <c r="AP240" s="35"/>
      <c r="AQ240" s="69"/>
      <c r="AR240" s="17"/>
      <c r="AS240" s="18"/>
      <c r="AT240" s="2">
        <f t="shared" si="19"/>
        <v>0</v>
      </c>
    </row>
    <row r="241" spans="1:46" s="2" customFormat="1" ht="19.5" customHeight="1">
      <c r="A241" s="35">
        <v>236</v>
      </c>
      <c r="B241" s="36" t="s">
        <v>101</v>
      </c>
      <c r="C241" s="35" t="s">
        <v>221</v>
      </c>
      <c r="D241" s="35">
        <f>VLOOKUP(A241,'[2]Sheet1'!$A$6:$AG$359,33,FALSE)</f>
        <v>4</v>
      </c>
      <c r="E241" s="35">
        <f>VLOOKUP(A241,'[5]Sheet1'!$A$5:$T$358,20,FALSE)</f>
        <v>20</v>
      </c>
      <c r="F241" s="35">
        <f>VLOOKUP(A241,'[4]Sheet1'!$A$5:$AD$358,30,FALSE)</f>
        <v>30</v>
      </c>
      <c r="G241" s="35">
        <f>VLOOKUP(A241,'[3]Sheet1'!$A$6:$AB$292,28,FALSE)</f>
        <v>10</v>
      </c>
      <c r="H241" s="37">
        <f>VLOOKUP(A241,'[1]Sheet1'!$A$5:$AW$358,49,FALSE)</f>
        <v>2</v>
      </c>
      <c r="I241" s="35">
        <f t="shared" si="20"/>
        <v>66</v>
      </c>
      <c r="J241" s="35">
        <f t="shared" si="21"/>
        <v>58</v>
      </c>
      <c r="K241" s="49">
        <f>VLOOKUP(A241,'[1]Sheet1'!$A$6:$D$294,4,FALSE)</f>
        <v>0</v>
      </c>
      <c r="L241" s="49">
        <f>VLOOKUP(A241,'[1]Sheet1'!$A$6:$AV$349,39,FALSE)</f>
        <v>0</v>
      </c>
      <c r="M241" s="49" t="str">
        <f>VLOOKUP(A241,'[1]Sheet1'!$A$6:$AV$349,7,FALSE)</f>
        <v>A</v>
      </c>
      <c r="N241" s="49">
        <f>VLOOKUP(A241,'[1]Sheet1'!$A$6:$AV$349,10,FALSE)</f>
      </c>
      <c r="O241" s="49">
        <f>VLOOKUP(A241,'[1]Sheet1'!$A$6:$AV$349,12,FALSE)</f>
        <v>2</v>
      </c>
      <c r="P241" s="49">
        <f>VLOOKUP(A241,'[1]Sheet1'!$A$6:$AV$349,13,FALSE)</f>
        <v>0</v>
      </c>
      <c r="Q241" s="49">
        <f>VLOOKUP(A241,'[1]Sheet1'!$A$6:$AV$349,14,FALSE)</f>
        <v>0</v>
      </c>
      <c r="R241" s="49">
        <f>VLOOKUP(A241,'[1]Sheet1'!$A$6:$AV$349,23,FALSE)</f>
        <v>0</v>
      </c>
      <c r="S241" s="49">
        <f>VLOOKUP(A241,'[1]Sheet1'!$A$6:$AV$349,24,FALSE)</f>
        <v>0</v>
      </c>
      <c r="T241" s="58">
        <f>VLOOKUP(A241,'[1]Sheet1'!$A$6:$AV$349,45,FALSE)</f>
        <v>0</v>
      </c>
      <c r="U241" s="58">
        <f>VLOOKUP(A241,'[1]Sheet1'!$A$6:$AV$349,46,FALSE)</f>
        <v>0</v>
      </c>
      <c r="V241" s="49">
        <f>VLOOKUP(A241,'[1]Sheet1'!$A$6:$AV$349,35,FALSE)</f>
        <v>0</v>
      </c>
      <c r="W241" s="49">
        <f>VLOOKUP(A241,'[1]Sheet1'!$A$6:$AV$349,36,FALSE)+VLOOKUP(A241,'[1]Sheet1'!$A$6:$AL$299,38,FALSE)</f>
        <v>0</v>
      </c>
      <c r="X241" s="49">
        <f>VLOOKUP(A241,'[1]Sheet1'!$A$6:$AH$294,33,FALSE)</f>
        <v>0</v>
      </c>
      <c r="Y241" s="49">
        <f>VLOOKUP(A241,'[1]Sheet1'!$A$6:$AH$294,34,FALSE)</f>
        <v>0</v>
      </c>
      <c r="Z241" s="49"/>
      <c r="AA241" s="49">
        <f>VLOOKUP(A241,'[1]Sheet1'!$A$6:$AV$349,43,FALSE)</f>
        <v>0</v>
      </c>
      <c r="AB241" s="49">
        <f>VLOOKUP(A241,'[1]Sheet1'!$A$6:$AV$349,44,FALSE)</f>
        <v>0</v>
      </c>
      <c r="AC241" s="35"/>
      <c r="AD241" s="49">
        <f>VLOOKUP(A241,'[2]Sheet1'!$A$6:$AF$350,31,FALSE)-AF241</f>
        <v>6</v>
      </c>
      <c r="AE241" s="49">
        <f>VLOOKUP(A241,'[2]Sheet1'!$A$6:$AF$350,32,FALSE)-AG241</f>
        <v>26</v>
      </c>
      <c r="AF241" s="49">
        <f>VLOOKUP(A241,'[2]Sheet1'!$A$6:$L$295,11,FALSE)</f>
        <v>0</v>
      </c>
      <c r="AG241" s="49">
        <f>VLOOKUP(A241,'[2]Sheet1'!$A$6:$L$295,12,FALSE)</f>
        <v>0</v>
      </c>
      <c r="AH241" s="49">
        <f>VLOOKUP(A241,'[5]Sheet1'!$A$6:$K$294,10,FALSE)</f>
        <v>0</v>
      </c>
      <c r="AI241" s="49">
        <f>VLOOKUP(A241,'[5]Sheet1'!$A$6:$K$294,11,FALSE)</f>
        <v>0</v>
      </c>
      <c r="AJ241" s="49">
        <f>VLOOKUP(A241,'[4]Sheet1'!$A$6:$I$294,8,FALSE)</f>
        <v>0</v>
      </c>
      <c r="AK241" s="49">
        <f>VLOOKUP(A241,'[4]Sheet1'!$A$6:$I$294,9,FALSE)</f>
        <v>0</v>
      </c>
      <c r="AL241" s="49"/>
      <c r="AM241" s="49"/>
      <c r="AN241" s="49">
        <f>VLOOKUP(A241,'[3]Sheet1'!$A$6:$AA$349,16,FALSE)</f>
        <v>0</v>
      </c>
      <c r="AO241" s="49">
        <f>VLOOKUP(A241,'[3]Sheet1'!$A$6:$AA$349,17,FALSE)</f>
        <v>0</v>
      </c>
      <c r="AP241" s="35"/>
      <c r="AQ241" s="69"/>
      <c r="AR241" s="17"/>
      <c r="AS241" s="18"/>
      <c r="AT241" s="2">
        <f t="shared" si="19"/>
        <v>0</v>
      </c>
    </row>
    <row r="242" spans="1:46" s="2" customFormat="1" ht="19.5" customHeight="1">
      <c r="A242" s="35">
        <v>237</v>
      </c>
      <c r="B242" s="36" t="s">
        <v>302</v>
      </c>
      <c r="C242" s="35" t="s">
        <v>303</v>
      </c>
      <c r="D242" s="35">
        <f>VLOOKUP(A242,'[2]Sheet1'!$A$6:$AG$359,33,FALSE)</f>
        <v>27</v>
      </c>
      <c r="E242" s="35">
        <f>VLOOKUP(A242,'[5]Sheet1'!$A$5:$T$358,20,FALSE)</f>
        <v>20</v>
      </c>
      <c r="F242" s="35">
        <f>VLOOKUP(A242,'[4]Sheet1'!$A$5:$AD$358,30,FALSE)</f>
        <v>30</v>
      </c>
      <c r="G242" s="35">
        <f>VLOOKUP(A242,'[3]Sheet1'!$A$6:$AB$292,28,FALSE)</f>
        <v>10</v>
      </c>
      <c r="H242" s="37">
        <f>VLOOKUP(A242,'[1]Sheet1'!$A$5:$AW$358,49,FALSE)</f>
        <v>2.5</v>
      </c>
      <c r="I242" s="35">
        <f aca="true" t="shared" si="22" ref="I242:I256">SUM(D242:H242)</f>
        <v>89.5</v>
      </c>
      <c r="J242" s="35">
        <f>RANK(I242,$I$242:$I$248)</f>
        <v>6</v>
      </c>
      <c r="K242" s="49">
        <f>VLOOKUP(A242,'[1]Sheet1'!$A$6:$D$294,4,FALSE)</f>
        <v>0</v>
      </c>
      <c r="L242" s="49">
        <f>VLOOKUP(A242,'[1]Sheet1'!$A$6:$AV$349,39,FALSE)</f>
        <v>0</v>
      </c>
      <c r="M242" s="49" t="str">
        <f>VLOOKUP(A242,'[1]Sheet1'!$A$6:$AV$349,7,FALSE)</f>
        <v>A</v>
      </c>
      <c r="N242" s="49">
        <f>VLOOKUP(A242,'[1]Sheet1'!$A$6:$AV$349,10,FALSE)</f>
      </c>
      <c r="O242" s="49">
        <f>VLOOKUP(A242,'[1]Sheet1'!$A$6:$AV$349,12,FALSE)</f>
        <v>2</v>
      </c>
      <c r="P242" s="49">
        <f>VLOOKUP(A242,'[1]Sheet1'!$A$6:$AV$349,13,FALSE)</f>
        <v>0</v>
      </c>
      <c r="Q242" s="49">
        <f>VLOOKUP(A242,'[1]Sheet1'!$A$6:$AV$349,14,FALSE)</f>
        <v>0</v>
      </c>
      <c r="R242" s="49">
        <f>VLOOKUP(A242,'[1]Sheet1'!$A$6:$AV$349,23,FALSE)</f>
        <v>0</v>
      </c>
      <c r="S242" s="49">
        <f>VLOOKUP(A242,'[1]Sheet1'!$A$6:$AV$349,24,FALSE)</f>
        <v>0</v>
      </c>
      <c r="T242" s="58">
        <f>VLOOKUP(A242,'[1]Sheet1'!$A$6:$AV$349,45,FALSE)</f>
        <v>1</v>
      </c>
      <c r="U242" s="58">
        <f>VLOOKUP(A242,'[1]Sheet1'!$A$6:$AV$349,46,FALSE)</f>
        <v>0.5</v>
      </c>
      <c r="V242" s="49">
        <f>VLOOKUP(A242,'[1]Sheet1'!$A$6:$AV$349,35,FALSE)</f>
        <v>0</v>
      </c>
      <c r="W242" s="49">
        <f>VLOOKUP(A242,'[1]Sheet1'!$A$6:$AV$349,36,FALSE)+VLOOKUP(A242,'[1]Sheet1'!$A$6:$AL$299,38,FALSE)</f>
        <v>0</v>
      </c>
      <c r="X242" s="49">
        <f>VLOOKUP(A242,'[1]Sheet1'!$A$6:$AH$294,33,FALSE)</f>
        <v>0</v>
      </c>
      <c r="Y242" s="49">
        <f>VLOOKUP(A242,'[1]Sheet1'!$A$6:$AH$294,34,FALSE)</f>
        <v>0</v>
      </c>
      <c r="Z242" s="49"/>
      <c r="AA242" s="49">
        <f>VLOOKUP(A242,'[1]Sheet1'!$A$6:$AV$349,43,FALSE)</f>
        <v>0</v>
      </c>
      <c r="AB242" s="49">
        <f>VLOOKUP(A242,'[1]Sheet1'!$A$6:$AV$349,44,FALSE)</f>
        <v>0</v>
      </c>
      <c r="AC242" s="35"/>
      <c r="AD242" s="49">
        <f>VLOOKUP(A242,'[2]Sheet1'!$A$6:$AF$350,31,FALSE)-AF242</f>
        <v>1</v>
      </c>
      <c r="AE242" s="49">
        <f>VLOOKUP(A242,'[2]Sheet1'!$A$6:$AF$350,32,FALSE)-AG242</f>
        <v>3</v>
      </c>
      <c r="AF242" s="49">
        <f>VLOOKUP(A242,'[2]Sheet1'!$A$6:$L$295,11,FALSE)</f>
        <v>0</v>
      </c>
      <c r="AG242" s="49">
        <f>VLOOKUP(A242,'[2]Sheet1'!$A$6:$L$295,12,FALSE)</f>
        <v>0</v>
      </c>
      <c r="AH242" s="49">
        <f>VLOOKUP(A242,'[5]Sheet1'!$A$6:$K$294,10,FALSE)</f>
        <v>0</v>
      </c>
      <c r="AI242" s="49">
        <f>VLOOKUP(A242,'[5]Sheet1'!$A$6:$K$294,11,FALSE)</f>
        <v>0</v>
      </c>
      <c r="AJ242" s="49">
        <f>VLOOKUP(A242,'[4]Sheet1'!$A$6:$I$294,8,FALSE)</f>
        <v>0</v>
      </c>
      <c r="AK242" s="49">
        <f>VLOOKUP(A242,'[4]Sheet1'!$A$6:$I$294,9,FALSE)</f>
        <v>0</v>
      </c>
      <c r="AL242" s="49"/>
      <c r="AM242" s="49"/>
      <c r="AN242" s="49">
        <f>VLOOKUP(A242,'[3]Sheet1'!$A$6:$AA$349,16,FALSE)</f>
        <v>0</v>
      </c>
      <c r="AO242" s="49">
        <f>VLOOKUP(A242,'[3]Sheet1'!$A$6:$AA$349,17,FALSE)</f>
        <v>0</v>
      </c>
      <c r="AP242" s="35"/>
      <c r="AQ242" s="69"/>
      <c r="AR242" s="17"/>
      <c r="AS242" s="18"/>
      <c r="AT242" s="2">
        <f t="shared" si="19"/>
        <v>0</v>
      </c>
    </row>
    <row r="243" spans="1:46" s="2" customFormat="1" ht="19.5" customHeight="1">
      <c r="A243" s="35">
        <v>238</v>
      </c>
      <c r="B243" s="36" t="s">
        <v>304</v>
      </c>
      <c r="C243" s="35" t="s">
        <v>303</v>
      </c>
      <c r="D243" s="35">
        <f>VLOOKUP(A243,'[2]Sheet1'!$A$6:$AG$359,33,FALSE)</f>
        <v>30</v>
      </c>
      <c r="E243" s="35">
        <f>VLOOKUP(A243,'[5]Sheet1'!$A$5:$T$358,20,FALSE)</f>
        <v>20</v>
      </c>
      <c r="F243" s="35">
        <f>VLOOKUP(A243,'[4]Sheet1'!$A$5:$AD$358,30,FALSE)</f>
        <v>30</v>
      </c>
      <c r="G243" s="35">
        <f>VLOOKUP(A243,'[3]Sheet1'!$A$6:$AB$292,28,FALSE)</f>
        <v>10</v>
      </c>
      <c r="H243" s="37">
        <f>VLOOKUP(A243,'[1]Sheet1'!$A$5:$AW$358,49,FALSE)</f>
        <v>4</v>
      </c>
      <c r="I243" s="35">
        <f t="shared" si="22"/>
        <v>94</v>
      </c>
      <c r="J243" s="35">
        <f aca="true" t="shared" si="23" ref="J243:J248">RANK(I243,$I$242:$I$248)</f>
        <v>3</v>
      </c>
      <c r="K243" s="49">
        <f>VLOOKUP(A243,'[1]Sheet1'!$A$6:$D$294,4,FALSE)</f>
        <v>2</v>
      </c>
      <c r="L243" s="49">
        <f>VLOOKUP(A243,'[1]Sheet1'!$A$6:$AV$349,39,FALSE)</f>
        <v>0</v>
      </c>
      <c r="M243" s="49" t="str">
        <f>VLOOKUP(A243,'[1]Sheet1'!$A$6:$AV$349,7,FALSE)</f>
        <v>A</v>
      </c>
      <c r="N243" s="49">
        <f>VLOOKUP(A243,'[1]Sheet1'!$A$6:$AV$349,10,FALSE)</f>
      </c>
      <c r="O243" s="49">
        <f>VLOOKUP(A243,'[1]Sheet1'!$A$6:$AV$349,12,FALSE)</f>
        <v>2</v>
      </c>
      <c r="P243" s="49">
        <f>VLOOKUP(A243,'[1]Sheet1'!$A$6:$AV$349,13,FALSE)</f>
        <v>0</v>
      </c>
      <c r="Q243" s="49">
        <f>VLOOKUP(A243,'[1]Sheet1'!$A$6:$AV$349,14,FALSE)</f>
        <v>0</v>
      </c>
      <c r="R243" s="49">
        <f>VLOOKUP(A243,'[1]Sheet1'!$A$6:$AV$349,23,FALSE)</f>
        <v>0</v>
      </c>
      <c r="S243" s="49">
        <f>VLOOKUP(A243,'[1]Sheet1'!$A$6:$AV$349,24,FALSE)</f>
        <v>0</v>
      </c>
      <c r="T243" s="58">
        <f>VLOOKUP(A243,'[1]Sheet1'!$A$6:$AV$349,45,FALSE)</f>
        <v>0</v>
      </c>
      <c r="U243" s="58">
        <f>VLOOKUP(A243,'[1]Sheet1'!$A$6:$AV$349,46,FALSE)</f>
        <v>0</v>
      </c>
      <c r="V243" s="49">
        <f>VLOOKUP(A243,'[1]Sheet1'!$A$6:$AV$349,35,FALSE)</f>
        <v>0</v>
      </c>
      <c r="W243" s="49">
        <f>VLOOKUP(A243,'[1]Sheet1'!$A$6:$AV$349,36,FALSE)+VLOOKUP(A243,'[1]Sheet1'!$A$6:$AL$299,38,FALSE)</f>
        <v>0</v>
      </c>
      <c r="X243" s="49">
        <f>VLOOKUP(A243,'[1]Sheet1'!$A$6:$AH$294,33,FALSE)</f>
        <v>0</v>
      </c>
      <c r="Y243" s="49">
        <f>VLOOKUP(A243,'[1]Sheet1'!$A$6:$AH$294,34,FALSE)</f>
        <v>0</v>
      </c>
      <c r="Z243" s="49"/>
      <c r="AA243" s="49">
        <f>VLOOKUP(A243,'[1]Sheet1'!$A$6:$AV$349,43,FALSE)</f>
        <v>0</v>
      </c>
      <c r="AB243" s="49">
        <f>VLOOKUP(A243,'[1]Sheet1'!$A$6:$AV$349,44,FALSE)</f>
        <v>0</v>
      </c>
      <c r="AC243" s="35"/>
      <c r="AD243" s="49">
        <f>VLOOKUP(A243,'[2]Sheet1'!$A$6:$AF$350,31,FALSE)-AF243</f>
        <v>0</v>
      </c>
      <c r="AE243" s="49">
        <f>VLOOKUP(A243,'[2]Sheet1'!$A$6:$AF$350,32,FALSE)-AG243</f>
        <v>0</v>
      </c>
      <c r="AF243" s="49">
        <f>VLOOKUP(A243,'[2]Sheet1'!$A$6:$L$295,11,FALSE)</f>
        <v>0</v>
      </c>
      <c r="AG243" s="49">
        <f>VLOOKUP(A243,'[2]Sheet1'!$A$6:$L$295,12,FALSE)</f>
        <v>0</v>
      </c>
      <c r="AH243" s="49">
        <f>VLOOKUP(A243,'[5]Sheet1'!$A$6:$K$294,10,FALSE)</f>
        <v>0</v>
      </c>
      <c r="AI243" s="49">
        <f>VLOOKUP(A243,'[5]Sheet1'!$A$6:$K$294,11,FALSE)</f>
        <v>0</v>
      </c>
      <c r="AJ243" s="49">
        <f>VLOOKUP(A243,'[4]Sheet1'!$A$6:$I$294,8,FALSE)</f>
        <v>0</v>
      </c>
      <c r="AK243" s="49">
        <f>VLOOKUP(A243,'[4]Sheet1'!$A$6:$I$294,9,FALSE)</f>
        <v>0</v>
      </c>
      <c r="AL243" s="49"/>
      <c r="AM243" s="49"/>
      <c r="AN243" s="49">
        <f>VLOOKUP(A243,'[3]Sheet1'!$A$6:$AA$349,16,FALSE)</f>
        <v>0</v>
      </c>
      <c r="AO243" s="49">
        <f>VLOOKUP(A243,'[3]Sheet1'!$A$6:$AA$349,17,FALSE)</f>
        <v>0</v>
      </c>
      <c r="AP243" s="35"/>
      <c r="AQ243" s="69"/>
      <c r="AR243" s="17"/>
      <c r="AS243" s="18"/>
      <c r="AT243" s="2">
        <f t="shared" si="19"/>
        <v>0</v>
      </c>
    </row>
    <row r="244" spans="1:46" s="2" customFormat="1" ht="19.5" customHeight="1">
      <c r="A244" s="35">
        <v>239</v>
      </c>
      <c r="B244" s="36" t="s">
        <v>305</v>
      </c>
      <c r="C244" s="35" t="s">
        <v>303</v>
      </c>
      <c r="D244" s="35">
        <f>VLOOKUP(A244,'[2]Sheet1'!$A$6:$AG$359,33,FALSE)</f>
        <v>30</v>
      </c>
      <c r="E244" s="35">
        <f>VLOOKUP(A244,'[5]Sheet1'!$A$5:$T$358,20,FALSE)</f>
        <v>20</v>
      </c>
      <c r="F244" s="35">
        <f>VLOOKUP(A244,'[4]Sheet1'!$A$5:$AD$358,30,FALSE)</f>
        <v>30</v>
      </c>
      <c r="G244" s="35">
        <f>VLOOKUP(A244,'[3]Sheet1'!$A$6:$AB$292,28,FALSE)</f>
        <v>10</v>
      </c>
      <c r="H244" s="37">
        <f>VLOOKUP(A244,'[1]Sheet1'!$A$5:$AW$358,49,FALSE)</f>
        <v>6.3</v>
      </c>
      <c r="I244" s="35">
        <f t="shared" si="22"/>
        <v>96.3</v>
      </c>
      <c r="J244" s="35">
        <f t="shared" si="23"/>
        <v>1</v>
      </c>
      <c r="K244" s="49">
        <f>VLOOKUP(A244,'[1]Sheet1'!$A$6:$D$294,4,FALSE)</f>
        <v>2</v>
      </c>
      <c r="L244" s="49">
        <f>VLOOKUP(A244,'[1]Sheet1'!$A$6:$AV$349,39,FALSE)</f>
        <v>0</v>
      </c>
      <c r="M244" s="49" t="str">
        <f>VLOOKUP(A244,'[1]Sheet1'!$A$6:$AV$349,7,FALSE)</f>
        <v>B</v>
      </c>
      <c r="N244" s="49">
        <f>VLOOKUP(A244,'[1]Sheet1'!$A$6:$AV$349,10,FALSE)</f>
      </c>
      <c r="O244" s="49">
        <f>VLOOKUP(A244,'[1]Sheet1'!$A$6:$AV$349,12,FALSE)</f>
        <v>1</v>
      </c>
      <c r="P244" s="49">
        <f>VLOOKUP(A244,'[1]Sheet1'!$A$6:$AV$349,13,FALSE)</f>
        <v>0</v>
      </c>
      <c r="Q244" s="49">
        <f>VLOOKUP(A244,'[1]Sheet1'!$A$6:$AV$349,14,FALSE)</f>
        <v>0</v>
      </c>
      <c r="R244" s="49">
        <f>VLOOKUP(A244,'[1]Sheet1'!$A$6:$AV$349,23,FALSE)</f>
        <v>3</v>
      </c>
      <c r="S244" s="49">
        <f>VLOOKUP(A244,'[1]Sheet1'!$A$6:$AV$349,24,FALSE)</f>
        <v>0.3</v>
      </c>
      <c r="T244" s="58">
        <f>VLOOKUP(A244,'[1]Sheet1'!$A$6:$AV$349,45,FALSE)</f>
        <v>6</v>
      </c>
      <c r="U244" s="58">
        <f>VLOOKUP(A244,'[1]Sheet1'!$A$6:$AV$349,46,FALSE)</f>
        <v>3</v>
      </c>
      <c r="V244" s="49">
        <f>VLOOKUP(A244,'[1]Sheet1'!$A$6:$AV$349,35,FALSE)</f>
        <v>0</v>
      </c>
      <c r="W244" s="49">
        <f>VLOOKUP(A244,'[1]Sheet1'!$A$6:$AV$349,36,FALSE)+VLOOKUP(A244,'[1]Sheet1'!$A$6:$AL$299,38,FALSE)</f>
        <v>0</v>
      </c>
      <c r="X244" s="49">
        <f>VLOOKUP(A244,'[1]Sheet1'!$A$6:$AH$294,33,FALSE)</f>
        <v>0</v>
      </c>
      <c r="Y244" s="49">
        <f>VLOOKUP(A244,'[1]Sheet1'!$A$6:$AH$294,34,FALSE)</f>
        <v>0</v>
      </c>
      <c r="Z244" s="49"/>
      <c r="AA244" s="49">
        <f>VLOOKUP(A244,'[1]Sheet1'!$A$6:$AV$349,43,FALSE)</f>
        <v>0</v>
      </c>
      <c r="AB244" s="49">
        <f>VLOOKUP(A244,'[1]Sheet1'!$A$6:$AV$349,44,FALSE)</f>
        <v>0</v>
      </c>
      <c r="AC244" s="35"/>
      <c r="AD244" s="49">
        <f>VLOOKUP(A244,'[2]Sheet1'!$A$6:$AF$350,31,FALSE)-AF244</f>
        <v>0</v>
      </c>
      <c r="AE244" s="49">
        <f>VLOOKUP(A244,'[2]Sheet1'!$A$6:$AF$350,32,FALSE)-AG244</f>
        <v>0</v>
      </c>
      <c r="AF244" s="49">
        <f>VLOOKUP(A244,'[2]Sheet1'!$A$6:$L$295,11,FALSE)</f>
        <v>0</v>
      </c>
      <c r="AG244" s="49">
        <f>VLOOKUP(A244,'[2]Sheet1'!$A$6:$L$295,12,FALSE)</f>
        <v>0</v>
      </c>
      <c r="AH244" s="49">
        <f>VLOOKUP(A244,'[5]Sheet1'!$A$6:$K$294,10,FALSE)</f>
        <v>0</v>
      </c>
      <c r="AI244" s="49">
        <f>VLOOKUP(A244,'[5]Sheet1'!$A$6:$K$294,11,FALSE)</f>
        <v>0</v>
      </c>
      <c r="AJ244" s="49">
        <f>VLOOKUP(A244,'[4]Sheet1'!$A$6:$I$294,8,FALSE)</f>
        <v>0</v>
      </c>
      <c r="AK244" s="49">
        <f>VLOOKUP(A244,'[4]Sheet1'!$A$6:$I$294,9,FALSE)</f>
        <v>0</v>
      </c>
      <c r="AL244" s="49"/>
      <c r="AM244" s="49"/>
      <c r="AN244" s="49">
        <f>VLOOKUP(A244,'[3]Sheet1'!$A$6:$AA$349,16,FALSE)</f>
        <v>0</v>
      </c>
      <c r="AO244" s="49">
        <f>VLOOKUP(A244,'[3]Sheet1'!$A$6:$AA$349,17,FALSE)</f>
        <v>0</v>
      </c>
      <c r="AP244" s="35"/>
      <c r="AQ244" s="69"/>
      <c r="AR244" s="17"/>
      <c r="AS244" s="18"/>
      <c r="AT244" s="2">
        <f t="shared" si="19"/>
        <v>0</v>
      </c>
    </row>
    <row r="245" spans="1:46" s="2" customFormat="1" ht="19.5" customHeight="1">
      <c r="A245" s="35">
        <v>240</v>
      </c>
      <c r="B245" s="36" t="s">
        <v>306</v>
      </c>
      <c r="C245" s="35" t="s">
        <v>303</v>
      </c>
      <c r="D245" s="35">
        <f>VLOOKUP(A245,'[2]Sheet1'!$A$6:$AG$359,33,FALSE)</f>
        <v>27</v>
      </c>
      <c r="E245" s="35">
        <f>VLOOKUP(A245,'[5]Sheet1'!$A$5:$T$358,20,FALSE)</f>
        <v>20</v>
      </c>
      <c r="F245" s="35">
        <f>VLOOKUP(A245,'[4]Sheet1'!$A$5:$AD$358,30,FALSE)</f>
        <v>30</v>
      </c>
      <c r="G245" s="35">
        <f>VLOOKUP(A245,'[3]Sheet1'!$A$6:$AB$292,28,FALSE)</f>
        <v>10</v>
      </c>
      <c r="H245" s="37">
        <f>VLOOKUP(A245,'[1]Sheet1'!$A$5:$AW$358,49,FALSE)</f>
        <v>5.2</v>
      </c>
      <c r="I245" s="35">
        <f t="shared" si="22"/>
        <v>92.2</v>
      </c>
      <c r="J245" s="35">
        <f t="shared" si="23"/>
        <v>5</v>
      </c>
      <c r="K245" s="49">
        <f>VLOOKUP(A245,'[1]Sheet1'!$A$6:$D$294,4,FALSE)</f>
        <v>2</v>
      </c>
      <c r="L245" s="49">
        <f>VLOOKUP(A245,'[1]Sheet1'!$A$6:$AV$349,39,FALSE)</f>
        <v>0</v>
      </c>
      <c r="M245" s="49" t="str">
        <f>VLOOKUP(A245,'[1]Sheet1'!$A$6:$AV$349,7,FALSE)</f>
        <v>B</v>
      </c>
      <c r="N245" s="49">
        <f>VLOOKUP(A245,'[1]Sheet1'!$A$6:$AV$349,10,FALSE)</f>
      </c>
      <c r="O245" s="49">
        <f>VLOOKUP(A245,'[1]Sheet1'!$A$6:$AV$349,12,FALSE)</f>
        <v>1</v>
      </c>
      <c r="P245" s="49">
        <f>VLOOKUP(A245,'[1]Sheet1'!$A$6:$AV$349,13,FALSE)</f>
        <v>0</v>
      </c>
      <c r="Q245" s="49">
        <f>VLOOKUP(A245,'[1]Sheet1'!$A$6:$AV$349,14,FALSE)</f>
        <v>0</v>
      </c>
      <c r="R245" s="49">
        <f>VLOOKUP(A245,'[1]Sheet1'!$A$6:$AV$349,23,FALSE)</f>
        <v>2</v>
      </c>
      <c r="S245" s="49">
        <f>VLOOKUP(A245,'[1]Sheet1'!$A$6:$AV$349,24,FALSE)</f>
        <v>0.2</v>
      </c>
      <c r="T245" s="58">
        <f>VLOOKUP(A245,'[1]Sheet1'!$A$6:$AV$349,45,FALSE)</f>
        <v>4</v>
      </c>
      <c r="U245" s="58">
        <f>VLOOKUP(A245,'[1]Sheet1'!$A$6:$AV$349,46,FALSE)</f>
        <v>2</v>
      </c>
      <c r="V245" s="49">
        <f>VLOOKUP(A245,'[1]Sheet1'!$A$6:$AV$349,35,FALSE)</f>
        <v>0</v>
      </c>
      <c r="W245" s="49">
        <f>VLOOKUP(A245,'[1]Sheet1'!$A$6:$AV$349,36,FALSE)+VLOOKUP(A245,'[1]Sheet1'!$A$6:$AL$299,38,FALSE)</f>
        <v>0</v>
      </c>
      <c r="X245" s="49">
        <f>VLOOKUP(A245,'[1]Sheet1'!$A$6:$AH$294,33,FALSE)</f>
        <v>0</v>
      </c>
      <c r="Y245" s="49">
        <f>VLOOKUP(A245,'[1]Sheet1'!$A$6:$AH$294,34,FALSE)</f>
        <v>0</v>
      </c>
      <c r="Z245" s="49"/>
      <c r="AA245" s="49">
        <f>VLOOKUP(A245,'[1]Sheet1'!$A$6:$AV$349,43,FALSE)</f>
        <v>0</v>
      </c>
      <c r="AB245" s="49">
        <f>VLOOKUP(A245,'[1]Sheet1'!$A$6:$AV$349,44,FALSE)</f>
        <v>0</v>
      </c>
      <c r="AC245" s="35"/>
      <c r="AD245" s="49">
        <f>VLOOKUP(A245,'[2]Sheet1'!$A$6:$AF$350,31,FALSE)-AF245</f>
        <v>1</v>
      </c>
      <c r="AE245" s="49">
        <f>VLOOKUP(A245,'[2]Sheet1'!$A$6:$AF$350,32,FALSE)-AG245</f>
        <v>3</v>
      </c>
      <c r="AF245" s="49">
        <f>VLOOKUP(A245,'[2]Sheet1'!$A$6:$L$295,11,FALSE)</f>
        <v>0</v>
      </c>
      <c r="AG245" s="49">
        <f>VLOOKUP(A245,'[2]Sheet1'!$A$6:$L$295,12,FALSE)</f>
        <v>0</v>
      </c>
      <c r="AH245" s="49">
        <f>VLOOKUP(A245,'[5]Sheet1'!$A$6:$K$294,10,FALSE)</f>
        <v>0</v>
      </c>
      <c r="AI245" s="49">
        <f>VLOOKUP(A245,'[5]Sheet1'!$A$6:$K$294,11,FALSE)</f>
        <v>0</v>
      </c>
      <c r="AJ245" s="49">
        <f>VLOOKUP(A245,'[4]Sheet1'!$A$6:$I$294,8,FALSE)</f>
        <v>0</v>
      </c>
      <c r="AK245" s="49">
        <f>VLOOKUP(A245,'[4]Sheet1'!$A$6:$I$294,9,FALSE)</f>
        <v>0</v>
      </c>
      <c r="AL245" s="49"/>
      <c r="AM245" s="49"/>
      <c r="AN245" s="49">
        <f>VLOOKUP(A245,'[3]Sheet1'!$A$6:$AA$349,16,FALSE)</f>
        <v>0</v>
      </c>
      <c r="AO245" s="49">
        <f>VLOOKUP(A245,'[3]Sheet1'!$A$6:$AA$349,17,FALSE)</f>
        <v>0</v>
      </c>
      <c r="AP245" s="35"/>
      <c r="AQ245" s="69"/>
      <c r="AR245" s="17"/>
      <c r="AS245" s="18"/>
      <c r="AT245" s="2">
        <f t="shared" si="19"/>
        <v>0</v>
      </c>
    </row>
    <row r="246" spans="1:46" s="2" customFormat="1" ht="19.5" customHeight="1">
      <c r="A246" s="35">
        <v>241</v>
      </c>
      <c r="B246" s="36" t="s">
        <v>307</v>
      </c>
      <c r="C246" s="35" t="s">
        <v>303</v>
      </c>
      <c r="D246" s="35">
        <f>VLOOKUP(A246,'[2]Sheet1'!$A$6:$AG$359,33,FALSE)</f>
        <v>30</v>
      </c>
      <c r="E246" s="35">
        <f>VLOOKUP(A246,'[5]Sheet1'!$A$5:$T$358,20,FALSE)</f>
        <v>20</v>
      </c>
      <c r="F246" s="35">
        <f>VLOOKUP(A246,'[4]Sheet1'!$A$5:$AD$358,30,FALSE)</f>
        <v>30</v>
      </c>
      <c r="G246" s="35">
        <f>VLOOKUP(A246,'[3]Sheet1'!$A$6:$AB$292,28,FALSE)</f>
        <v>10</v>
      </c>
      <c r="H246" s="37">
        <f>VLOOKUP(A246,'[1]Sheet1'!$A$5:$AW$358,49,FALSE)</f>
        <v>4.1</v>
      </c>
      <c r="I246" s="35">
        <f t="shared" si="22"/>
        <v>94.1</v>
      </c>
      <c r="J246" s="35">
        <f t="shared" si="23"/>
        <v>2</v>
      </c>
      <c r="K246" s="49">
        <f>VLOOKUP(A246,'[1]Sheet1'!$A$6:$D$294,4,FALSE)</f>
        <v>2</v>
      </c>
      <c r="L246" s="49">
        <f>VLOOKUP(A246,'[1]Sheet1'!$A$6:$AV$349,39,FALSE)</f>
        <v>0</v>
      </c>
      <c r="M246" s="49" t="str">
        <f>VLOOKUP(A246,'[1]Sheet1'!$A$6:$AV$349,7,FALSE)</f>
        <v>B</v>
      </c>
      <c r="N246" s="49">
        <f>VLOOKUP(A246,'[1]Sheet1'!$A$6:$AV$349,10,FALSE)</f>
      </c>
      <c r="O246" s="49">
        <f>VLOOKUP(A246,'[1]Sheet1'!$A$6:$AV$349,12,FALSE)</f>
        <v>1</v>
      </c>
      <c r="P246" s="49">
        <f>VLOOKUP(A246,'[1]Sheet1'!$A$6:$AV$349,13,FALSE)</f>
        <v>0</v>
      </c>
      <c r="Q246" s="49">
        <f>VLOOKUP(A246,'[1]Sheet1'!$A$6:$AV$349,14,FALSE)</f>
        <v>0</v>
      </c>
      <c r="R246" s="49">
        <f>VLOOKUP(A246,'[1]Sheet1'!$A$6:$AV$349,23,FALSE)</f>
        <v>1</v>
      </c>
      <c r="S246" s="49">
        <f>VLOOKUP(A246,'[1]Sheet1'!$A$6:$AV$349,24,FALSE)</f>
        <v>0.1</v>
      </c>
      <c r="T246" s="58">
        <f>VLOOKUP(A246,'[1]Sheet1'!$A$6:$AV$349,45,FALSE)</f>
        <v>2</v>
      </c>
      <c r="U246" s="58">
        <f>VLOOKUP(A246,'[1]Sheet1'!$A$6:$AV$349,46,FALSE)</f>
        <v>1</v>
      </c>
      <c r="V246" s="49">
        <f>VLOOKUP(A246,'[1]Sheet1'!$A$6:$AV$349,35,FALSE)</f>
        <v>0</v>
      </c>
      <c r="W246" s="49">
        <f>VLOOKUP(A246,'[1]Sheet1'!$A$6:$AV$349,36,FALSE)+VLOOKUP(A246,'[1]Sheet1'!$A$6:$AL$299,38,FALSE)</f>
        <v>0</v>
      </c>
      <c r="X246" s="49">
        <f>VLOOKUP(A246,'[1]Sheet1'!$A$6:$AH$294,33,FALSE)</f>
        <v>0</v>
      </c>
      <c r="Y246" s="49">
        <f>VLOOKUP(A246,'[1]Sheet1'!$A$6:$AH$294,34,FALSE)</f>
        <v>0</v>
      </c>
      <c r="Z246" s="49"/>
      <c r="AA246" s="49">
        <f>VLOOKUP(A246,'[1]Sheet1'!$A$6:$AV$349,43,FALSE)</f>
        <v>0</v>
      </c>
      <c r="AB246" s="49">
        <f>VLOOKUP(A246,'[1]Sheet1'!$A$6:$AV$349,44,FALSE)</f>
        <v>0</v>
      </c>
      <c r="AC246" s="35"/>
      <c r="AD246" s="49">
        <f>VLOOKUP(A246,'[2]Sheet1'!$A$6:$AF$350,31,FALSE)-AF246</f>
        <v>0</v>
      </c>
      <c r="AE246" s="49">
        <f>VLOOKUP(A246,'[2]Sheet1'!$A$6:$AF$350,32,FALSE)-AG246</f>
        <v>0</v>
      </c>
      <c r="AF246" s="49">
        <f>VLOOKUP(A246,'[2]Sheet1'!$A$6:$L$295,11,FALSE)</f>
        <v>0</v>
      </c>
      <c r="AG246" s="49">
        <f>VLOOKUP(A246,'[2]Sheet1'!$A$6:$L$295,12,FALSE)</f>
        <v>0</v>
      </c>
      <c r="AH246" s="49">
        <f>VLOOKUP(A246,'[5]Sheet1'!$A$6:$K$294,10,FALSE)</f>
        <v>0</v>
      </c>
      <c r="AI246" s="49">
        <f>VLOOKUP(A246,'[5]Sheet1'!$A$6:$K$294,11,FALSE)</f>
        <v>0</v>
      </c>
      <c r="AJ246" s="49">
        <f>VLOOKUP(A246,'[4]Sheet1'!$A$6:$I$294,8,FALSE)</f>
        <v>0</v>
      </c>
      <c r="AK246" s="49">
        <f>VLOOKUP(A246,'[4]Sheet1'!$A$6:$I$294,9,FALSE)</f>
        <v>0</v>
      </c>
      <c r="AL246" s="49"/>
      <c r="AM246" s="49"/>
      <c r="AN246" s="49">
        <f>VLOOKUP(A246,'[3]Sheet1'!$A$6:$AA$349,16,FALSE)</f>
        <v>0</v>
      </c>
      <c r="AO246" s="49">
        <f>VLOOKUP(A246,'[3]Sheet1'!$A$6:$AA$349,17,FALSE)</f>
        <v>0</v>
      </c>
      <c r="AP246" s="35"/>
      <c r="AQ246" s="69"/>
      <c r="AR246" s="17"/>
      <c r="AS246" s="18"/>
      <c r="AT246" s="2">
        <f t="shared" si="19"/>
        <v>0</v>
      </c>
    </row>
    <row r="247" spans="1:46" s="2" customFormat="1" ht="19.5" customHeight="1">
      <c r="A247" s="35">
        <v>242</v>
      </c>
      <c r="B247" s="36" t="s">
        <v>308</v>
      </c>
      <c r="C247" s="35" t="s">
        <v>303</v>
      </c>
      <c r="D247" s="35">
        <f>VLOOKUP(A247,'[2]Sheet1'!$A$6:$AG$359,33,FALSE)</f>
        <v>27</v>
      </c>
      <c r="E247" s="35">
        <f>VLOOKUP(A247,'[5]Sheet1'!$A$5:$T$358,20,FALSE)</f>
        <v>20</v>
      </c>
      <c r="F247" s="35">
        <f>VLOOKUP(A247,'[4]Sheet1'!$A$5:$AD$358,30,FALSE)</f>
        <v>30</v>
      </c>
      <c r="G247" s="35">
        <f>VLOOKUP(A247,'[3]Sheet1'!$A$6:$AB$292,28,FALSE)</f>
        <v>10</v>
      </c>
      <c r="H247" s="37">
        <f>VLOOKUP(A247,'[1]Sheet1'!$A$5:$AW$358,49,FALSE)</f>
        <v>5.6</v>
      </c>
      <c r="I247" s="35">
        <f t="shared" si="22"/>
        <v>92.6</v>
      </c>
      <c r="J247" s="35">
        <f t="shared" si="23"/>
        <v>4</v>
      </c>
      <c r="K247" s="49">
        <f>VLOOKUP(A247,'[1]Sheet1'!$A$6:$D$294,4,FALSE)</f>
        <v>2</v>
      </c>
      <c r="L247" s="49">
        <f>VLOOKUP(A247,'[1]Sheet1'!$A$6:$AV$349,39,FALSE)</f>
        <v>0</v>
      </c>
      <c r="M247" s="49" t="str">
        <f>VLOOKUP(A247,'[1]Sheet1'!$A$6:$AV$349,7,FALSE)</f>
        <v>B</v>
      </c>
      <c r="N247" s="49">
        <f>VLOOKUP(A247,'[1]Sheet1'!$A$6:$AV$349,10,FALSE)</f>
      </c>
      <c r="O247" s="49">
        <f>VLOOKUP(A247,'[1]Sheet1'!$A$6:$AV$349,12,FALSE)</f>
        <v>1</v>
      </c>
      <c r="P247" s="49">
        <f>VLOOKUP(A247,'[1]Sheet1'!$A$6:$AV$349,13,FALSE)</f>
        <v>0</v>
      </c>
      <c r="Q247" s="49">
        <f>VLOOKUP(A247,'[1]Sheet1'!$A$6:$AV$349,14,FALSE)</f>
        <v>0</v>
      </c>
      <c r="R247" s="49">
        <f>VLOOKUP(A247,'[1]Sheet1'!$A$6:$AV$349,23,FALSE)</f>
        <v>1</v>
      </c>
      <c r="S247" s="49">
        <f>VLOOKUP(A247,'[1]Sheet1'!$A$6:$AV$349,24,FALSE)</f>
        <v>0.1</v>
      </c>
      <c r="T247" s="58">
        <f>VLOOKUP(A247,'[1]Sheet1'!$A$6:$AV$349,45,FALSE)</f>
        <v>5</v>
      </c>
      <c r="U247" s="58">
        <f>VLOOKUP(A247,'[1]Sheet1'!$A$6:$AV$349,46,FALSE)</f>
        <v>2.5</v>
      </c>
      <c r="V247" s="49">
        <f>VLOOKUP(A247,'[1]Sheet1'!$A$6:$AV$349,35,FALSE)</f>
        <v>0</v>
      </c>
      <c r="W247" s="49">
        <f>VLOOKUP(A247,'[1]Sheet1'!$A$6:$AV$349,36,FALSE)+VLOOKUP(A247,'[1]Sheet1'!$A$6:$AL$299,38,FALSE)</f>
        <v>0</v>
      </c>
      <c r="X247" s="49">
        <f>VLOOKUP(A247,'[1]Sheet1'!$A$6:$AH$294,33,FALSE)</f>
        <v>0</v>
      </c>
      <c r="Y247" s="49">
        <f>VLOOKUP(A247,'[1]Sheet1'!$A$6:$AH$294,34,FALSE)</f>
        <v>0</v>
      </c>
      <c r="Z247" s="49"/>
      <c r="AA247" s="49">
        <f>VLOOKUP(A247,'[1]Sheet1'!$A$6:$AV$349,43,FALSE)</f>
        <v>0</v>
      </c>
      <c r="AB247" s="49">
        <f>VLOOKUP(A247,'[1]Sheet1'!$A$6:$AV$349,44,FALSE)</f>
        <v>0</v>
      </c>
      <c r="AC247" s="35"/>
      <c r="AD247" s="49">
        <f>VLOOKUP(A247,'[2]Sheet1'!$A$6:$AF$350,31,FALSE)-AF247</f>
        <v>1</v>
      </c>
      <c r="AE247" s="49">
        <f>VLOOKUP(A247,'[2]Sheet1'!$A$6:$AF$350,32,FALSE)-AG247</f>
        <v>3</v>
      </c>
      <c r="AF247" s="49">
        <f>VLOOKUP(A247,'[2]Sheet1'!$A$6:$L$295,11,FALSE)</f>
        <v>0</v>
      </c>
      <c r="AG247" s="49">
        <f>VLOOKUP(A247,'[2]Sheet1'!$A$6:$L$295,12,FALSE)</f>
        <v>0</v>
      </c>
      <c r="AH247" s="49">
        <f>VLOOKUP(A247,'[5]Sheet1'!$A$6:$K$294,10,FALSE)</f>
        <v>0</v>
      </c>
      <c r="AI247" s="49">
        <f>VLOOKUP(A247,'[5]Sheet1'!$A$6:$K$294,11,FALSE)</f>
        <v>0</v>
      </c>
      <c r="AJ247" s="49">
        <f>VLOOKUP(A247,'[4]Sheet1'!$A$6:$I$294,8,FALSE)</f>
        <v>0</v>
      </c>
      <c r="AK247" s="49">
        <f>VLOOKUP(A247,'[4]Sheet1'!$A$6:$I$294,9,FALSE)</f>
        <v>0</v>
      </c>
      <c r="AL247" s="49"/>
      <c r="AM247" s="49"/>
      <c r="AN247" s="49">
        <f>VLOOKUP(A247,'[3]Sheet1'!$A$6:$AA$349,16,FALSE)</f>
        <v>0</v>
      </c>
      <c r="AO247" s="49">
        <f>VLOOKUP(A247,'[3]Sheet1'!$A$6:$AA$349,17,FALSE)</f>
        <v>0</v>
      </c>
      <c r="AP247" s="35"/>
      <c r="AQ247" s="69"/>
      <c r="AR247" s="17"/>
      <c r="AS247" s="18"/>
      <c r="AT247" s="2">
        <f t="shared" si="19"/>
        <v>0</v>
      </c>
    </row>
    <row r="248" spans="1:46" s="2" customFormat="1" ht="19.5" customHeight="1">
      <c r="A248" s="35">
        <v>243</v>
      </c>
      <c r="B248" s="36" t="s">
        <v>309</v>
      </c>
      <c r="C248" s="35" t="s">
        <v>303</v>
      </c>
      <c r="D248" s="35">
        <f>VLOOKUP(A248,'[2]Sheet1'!$A$6:$AG$359,33,FALSE)</f>
        <v>18</v>
      </c>
      <c r="E248" s="35">
        <f>VLOOKUP(A248,'[5]Sheet1'!$A$5:$T$358,20,FALSE)</f>
        <v>20</v>
      </c>
      <c r="F248" s="35">
        <f>VLOOKUP(A248,'[4]Sheet1'!$A$5:$AD$358,30,FALSE)</f>
        <v>30</v>
      </c>
      <c r="G248" s="35">
        <f>VLOOKUP(A248,'[3]Sheet1'!$A$6:$AB$292,28,FALSE)</f>
        <v>10</v>
      </c>
      <c r="H248" s="37">
        <f>VLOOKUP(A248,'[1]Sheet1'!$A$5:$AW$358,49,FALSE)</f>
        <v>5.3</v>
      </c>
      <c r="I248" s="35">
        <f t="shared" si="22"/>
        <v>83.3</v>
      </c>
      <c r="J248" s="35">
        <f t="shared" si="23"/>
        <v>7</v>
      </c>
      <c r="K248" s="49">
        <f>VLOOKUP(A248,'[1]Sheet1'!$A$6:$D$294,4,FALSE)</f>
        <v>2</v>
      </c>
      <c r="L248" s="49">
        <f>VLOOKUP(A248,'[1]Sheet1'!$A$6:$AV$349,39,FALSE)</f>
        <v>0</v>
      </c>
      <c r="M248" s="49" t="str">
        <f>VLOOKUP(A248,'[1]Sheet1'!$A$6:$AV$349,7,FALSE)</f>
        <v>B</v>
      </c>
      <c r="N248" s="49">
        <f>VLOOKUP(A248,'[1]Sheet1'!$A$6:$AV$349,10,FALSE)</f>
      </c>
      <c r="O248" s="49">
        <f>VLOOKUP(A248,'[1]Sheet1'!$A$6:$AV$349,12,FALSE)</f>
        <v>1</v>
      </c>
      <c r="P248" s="49">
        <f>VLOOKUP(A248,'[1]Sheet1'!$A$6:$AV$349,13,FALSE)</f>
        <v>0</v>
      </c>
      <c r="Q248" s="49">
        <f>VLOOKUP(A248,'[1]Sheet1'!$A$6:$AV$349,14,FALSE)</f>
        <v>0</v>
      </c>
      <c r="R248" s="49">
        <f>VLOOKUP(A248,'[1]Sheet1'!$A$6:$AV$349,23,FALSE)</f>
        <v>2</v>
      </c>
      <c r="S248" s="49">
        <f>VLOOKUP(A248,'[1]Sheet1'!$A$6:$AV$349,24,FALSE)</f>
        <v>0.3</v>
      </c>
      <c r="T248" s="58">
        <f>VLOOKUP(A248,'[1]Sheet1'!$A$6:$AV$349,45,FALSE)</f>
        <v>4</v>
      </c>
      <c r="U248" s="58">
        <f>VLOOKUP(A248,'[1]Sheet1'!$A$6:$AV$349,46,FALSE)</f>
        <v>2</v>
      </c>
      <c r="V248" s="49">
        <f>VLOOKUP(A248,'[1]Sheet1'!$A$6:$AV$349,35,FALSE)</f>
        <v>0</v>
      </c>
      <c r="W248" s="49">
        <f>VLOOKUP(A248,'[1]Sheet1'!$A$6:$AV$349,36,FALSE)+VLOOKUP(A248,'[1]Sheet1'!$A$6:$AL$299,38,FALSE)</f>
        <v>0</v>
      </c>
      <c r="X248" s="49">
        <f>VLOOKUP(A248,'[1]Sheet1'!$A$6:$AH$294,33,FALSE)</f>
        <v>0</v>
      </c>
      <c r="Y248" s="49">
        <f>VLOOKUP(A248,'[1]Sheet1'!$A$6:$AH$294,34,FALSE)</f>
        <v>0</v>
      </c>
      <c r="Z248" s="49"/>
      <c r="AA248" s="49">
        <f>VLOOKUP(A248,'[1]Sheet1'!$A$6:$AV$349,43,FALSE)</f>
        <v>0</v>
      </c>
      <c r="AB248" s="49">
        <f>VLOOKUP(A248,'[1]Sheet1'!$A$6:$AV$349,44,FALSE)</f>
        <v>0</v>
      </c>
      <c r="AC248" s="35"/>
      <c r="AD248" s="49">
        <f>VLOOKUP(A248,'[2]Sheet1'!$A$6:$AF$350,31,FALSE)-AF248</f>
        <v>6</v>
      </c>
      <c r="AE248" s="49">
        <f>VLOOKUP(A248,'[2]Sheet1'!$A$6:$AF$350,32,FALSE)-AG248</f>
        <v>12</v>
      </c>
      <c r="AF248" s="49">
        <f>VLOOKUP(A248,'[2]Sheet1'!$A$6:$L$295,11,FALSE)</f>
        <v>0</v>
      </c>
      <c r="AG248" s="49">
        <f>VLOOKUP(A248,'[2]Sheet1'!$A$6:$L$295,12,FALSE)</f>
        <v>0</v>
      </c>
      <c r="AH248" s="49">
        <f>VLOOKUP(A248,'[5]Sheet1'!$A$6:$K$294,10,FALSE)</f>
        <v>0</v>
      </c>
      <c r="AI248" s="49">
        <f>VLOOKUP(A248,'[5]Sheet1'!$A$6:$K$294,11,FALSE)</f>
        <v>0</v>
      </c>
      <c r="AJ248" s="49">
        <f>VLOOKUP(A248,'[4]Sheet1'!$A$6:$I$294,8,FALSE)</f>
        <v>0</v>
      </c>
      <c r="AK248" s="49">
        <f>VLOOKUP(A248,'[4]Sheet1'!$A$6:$I$294,9,FALSE)</f>
        <v>0</v>
      </c>
      <c r="AL248" s="49"/>
      <c r="AM248" s="49"/>
      <c r="AN248" s="49">
        <f>VLOOKUP(A248,'[3]Sheet1'!$A$6:$AA$349,16,FALSE)</f>
        <v>0</v>
      </c>
      <c r="AO248" s="49">
        <f>VLOOKUP(A248,'[3]Sheet1'!$A$6:$AA$349,17,FALSE)</f>
        <v>0</v>
      </c>
      <c r="AP248" s="35"/>
      <c r="AQ248" s="69"/>
      <c r="AR248" s="17"/>
      <c r="AS248" s="18"/>
      <c r="AT248" s="2">
        <f t="shared" si="19"/>
        <v>0</v>
      </c>
    </row>
    <row r="249" spans="1:46" s="2" customFormat="1" ht="19.5" customHeight="1">
      <c r="A249" s="35">
        <v>244</v>
      </c>
      <c r="B249" s="36" t="s">
        <v>310</v>
      </c>
      <c r="C249" s="35" t="s">
        <v>311</v>
      </c>
      <c r="D249" s="35">
        <f>VLOOKUP(A249,'[2]Sheet1'!$A$6:$AG$359,33,FALSE)</f>
        <v>30</v>
      </c>
      <c r="E249" s="35">
        <f>VLOOKUP(A249,'[5]Sheet1'!$A$5:$T$358,20,FALSE)</f>
        <v>20</v>
      </c>
      <c r="F249" s="35">
        <f>VLOOKUP(A249,'[4]Sheet1'!$A$5:$AD$358,30,FALSE)</f>
        <v>30</v>
      </c>
      <c r="G249" s="35">
        <f>VLOOKUP(A249,'[3]Sheet1'!$A$6:$AB$292,28,FALSE)</f>
        <v>10</v>
      </c>
      <c r="H249" s="37">
        <f>VLOOKUP(A249,'[1]Sheet1'!$A$5:$AW$358,49,FALSE)</f>
        <v>1</v>
      </c>
      <c r="I249" s="35">
        <f t="shared" si="22"/>
        <v>91</v>
      </c>
      <c r="J249" s="35">
        <f>RANK(I249,$I$249:$I$282)</f>
        <v>22</v>
      </c>
      <c r="K249" s="49">
        <f>VLOOKUP(A249,'[1]Sheet1'!$A$6:$D$294,4,FALSE)</f>
        <v>0</v>
      </c>
      <c r="L249" s="49">
        <f>VLOOKUP(A249,'[1]Sheet1'!$A$6:$AV$349,39,FALSE)</f>
        <v>0</v>
      </c>
      <c r="M249" s="49">
        <f>VLOOKUP(A249,'[1]Sheet1'!$A$6:$AV$349,7,FALSE)</f>
      </c>
      <c r="N249" s="49">
        <f>VLOOKUP(A249,'[1]Sheet1'!$A$6:$AV$349,10,FALSE)</f>
      </c>
      <c r="O249" s="49">
        <f>VLOOKUP(A249,'[1]Sheet1'!$A$6:$AV$349,12,FALSE)</f>
      </c>
      <c r="P249" s="49">
        <f>VLOOKUP(A249,'[1]Sheet1'!$A$6:$AV$349,13,FALSE)</f>
        <v>0</v>
      </c>
      <c r="Q249" s="49">
        <f>VLOOKUP(A249,'[1]Sheet1'!$A$6:$AV$349,14,FALSE)</f>
        <v>0</v>
      </c>
      <c r="R249" s="49">
        <f>VLOOKUP(A249,'[1]Sheet1'!$A$6:$AV$349,23,FALSE)</f>
        <v>0</v>
      </c>
      <c r="S249" s="49">
        <f>VLOOKUP(A249,'[1]Sheet1'!$A$6:$AV$349,24,FALSE)</f>
        <v>0</v>
      </c>
      <c r="T249" s="58">
        <f>VLOOKUP(A249,'[1]Sheet1'!$A$6:$AV$349,45,FALSE)</f>
        <v>0</v>
      </c>
      <c r="U249" s="58">
        <f>VLOOKUP(A249,'[1]Sheet1'!$A$6:$AV$349,46,FALSE)</f>
        <v>0</v>
      </c>
      <c r="V249" s="49">
        <f>VLOOKUP(A249,'[1]Sheet1'!$A$6:$AV$349,35,FALSE)</f>
        <v>0</v>
      </c>
      <c r="W249" s="49">
        <f>VLOOKUP(A249,'[1]Sheet1'!$A$6:$AV$349,36,FALSE)+VLOOKUP(A249,'[1]Sheet1'!$A$6:$AL$299,38,FALSE)</f>
        <v>0</v>
      </c>
      <c r="X249" s="49">
        <f>VLOOKUP(A249,'[1]Sheet1'!$A$6:$AH$294,33,FALSE)</f>
        <v>0</v>
      </c>
      <c r="Y249" s="49">
        <f>VLOOKUP(A249,'[1]Sheet1'!$A$6:$AH$294,34,FALSE)</f>
        <v>0</v>
      </c>
      <c r="Z249" s="49"/>
      <c r="AA249" s="49">
        <f>VLOOKUP(A249,'[1]Sheet1'!$A$6:$AV$349,43,FALSE)</f>
        <v>1</v>
      </c>
      <c r="AB249" s="49">
        <f>VLOOKUP(A249,'[1]Sheet1'!$A$6:$AV$349,44,FALSE)</f>
        <v>0</v>
      </c>
      <c r="AC249" s="35"/>
      <c r="AD249" s="49">
        <f>VLOOKUP(A249,'[2]Sheet1'!$A$6:$AF$350,31,FALSE)-AF249</f>
        <v>0</v>
      </c>
      <c r="AE249" s="49">
        <f>VLOOKUP(A249,'[2]Sheet1'!$A$6:$AF$350,32,FALSE)-AG249</f>
        <v>0</v>
      </c>
      <c r="AF249" s="49">
        <f>VLOOKUP(A249,'[2]Sheet1'!$A$6:$L$295,11,FALSE)</f>
        <v>0</v>
      </c>
      <c r="AG249" s="49">
        <f>VLOOKUP(A249,'[2]Sheet1'!$A$6:$L$295,12,FALSE)</f>
        <v>0</v>
      </c>
      <c r="AH249" s="49">
        <f>VLOOKUP(A249,'[5]Sheet1'!$A$6:$K$294,10,FALSE)</f>
        <v>0</v>
      </c>
      <c r="AI249" s="49">
        <f>VLOOKUP(A249,'[5]Sheet1'!$A$6:$K$294,11,FALSE)</f>
        <v>0</v>
      </c>
      <c r="AJ249" s="49">
        <f>VLOOKUP(A249,'[4]Sheet1'!$A$6:$I$294,8,FALSE)</f>
        <v>0</v>
      </c>
      <c r="AK249" s="49">
        <f>VLOOKUP(A249,'[4]Sheet1'!$A$6:$I$294,9,FALSE)</f>
        <v>0</v>
      </c>
      <c r="AL249" s="49"/>
      <c r="AM249" s="49"/>
      <c r="AN249" s="49">
        <f>VLOOKUP(A249,'[3]Sheet1'!$A$6:$AA$349,16,FALSE)</f>
        <v>0</v>
      </c>
      <c r="AO249" s="49">
        <f>VLOOKUP(A249,'[3]Sheet1'!$A$6:$AA$349,17,FALSE)</f>
        <v>0</v>
      </c>
      <c r="AP249" s="35"/>
      <c r="AQ249" s="69"/>
      <c r="AR249" s="17"/>
      <c r="AS249" s="18"/>
      <c r="AT249" s="2">
        <f t="shared" si="19"/>
        <v>0</v>
      </c>
    </row>
    <row r="250" spans="1:46" s="2" customFormat="1" ht="19.5" customHeight="1">
      <c r="A250" s="35">
        <v>245</v>
      </c>
      <c r="B250" s="36" t="s">
        <v>312</v>
      </c>
      <c r="C250" s="35" t="s">
        <v>311</v>
      </c>
      <c r="D250" s="35">
        <f>VLOOKUP(A250,'[2]Sheet1'!$A$6:$AG$359,33,FALSE)</f>
        <v>27</v>
      </c>
      <c r="E250" s="35">
        <f>VLOOKUP(A250,'[5]Sheet1'!$A$5:$T$358,20,FALSE)</f>
        <v>20</v>
      </c>
      <c r="F250" s="35">
        <f>VLOOKUP(A250,'[4]Sheet1'!$A$5:$AD$358,30,FALSE)</f>
        <v>30</v>
      </c>
      <c r="G250" s="35">
        <f>VLOOKUP(A250,'[3]Sheet1'!$A$6:$AB$292,28,FALSE)</f>
        <v>10</v>
      </c>
      <c r="H250" s="37">
        <f>VLOOKUP(A250,'[1]Sheet1'!$A$5:$AW$358,49,FALSE)</f>
        <v>2.5</v>
      </c>
      <c r="I250" s="35">
        <f t="shared" si="22"/>
        <v>89.5</v>
      </c>
      <c r="J250" s="35">
        <f aca="true" t="shared" si="24" ref="J250:J282">RANK(I250,$I$249:$I$282)</f>
        <v>27</v>
      </c>
      <c r="K250" s="49">
        <f>VLOOKUP(A250,'[1]Sheet1'!$A$6:$D$294,4,FALSE)</f>
        <v>0</v>
      </c>
      <c r="L250" s="49">
        <f>VLOOKUP(A250,'[1]Sheet1'!$A$6:$AV$349,39,FALSE)</f>
        <v>0</v>
      </c>
      <c r="M250" s="49">
        <f>VLOOKUP(A250,'[1]Sheet1'!$A$6:$AV$349,7,FALSE)</f>
      </c>
      <c r="N250" s="49" t="str">
        <f>VLOOKUP(A250,'[1]Sheet1'!$A$6:$AV$349,10,FALSE)</f>
        <v>A</v>
      </c>
      <c r="O250" s="49">
        <f>VLOOKUP(A250,'[1]Sheet1'!$A$6:$AV$349,12,FALSE)</f>
        <v>2.5</v>
      </c>
      <c r="P250" s="49">
        <f>VLOOKUP(A250,'[1]Sheet1'!$A$6:$AV$349,13,FALSE)</f>
        <v>0</v>
      </c>
      <c r="Q250" s="49">
        <f>VLOOKUP(A250,'[1]Sheet1'!$A$6:$AV$349,14,FALSE)</f>
        <v>0</v>
      </c>
      <c r="R250" s="49">
        <f>VLOOKUP(A250,'[1]Sheet1'!$A$6:$AV$349,23,FALSE)</f>
        <v>0</v>
      </c>
      <c r="S250" s="49">
        <f>VLOOKUP(A250,'[1]Sheet1'!$A$6:$AV$349,24,FALSE)</f>
        <v>0</v>
      </c>
      <c r="T250" s="58">
        <f>VLOOKUP(A250,'[1]Sheet1'!$A$6:$AV$349,45,FALSE)</f>
        <v>0</v>
      </c>
      <c r="U250" s="58">
        <f>VLOOKUP(A250,'[1]Sheet1'!$A$6:$AV$349,46,FALSE)</f>
        <v>0</v>
      </c>
      <c r="V250" s="49">
        <f>VLOOKUP(A250,'[1]Sheet1'!$A$6:$AV$349,35,FALSE)</f>
        <v>0</v>
      </c>
      <c r="W250" s="49">
        <f>VLOOKUP(A250,'[1]Sheet1'!$A$6:$AV$349,36,FALSE)+VLOOKUP(A250,'[1]Sheet1'!$A$6:$AL$299,38,FALSE)</f>
        <v>0</v>
      </c>
      <c r="X250" s="49">
        <f>VLOOKUP(A250,'[1]Sheet1'!$A$6:$AH$294,33,FALSE)</f>
        <v>0</v>
      </c>
      <c r="Y250" s="49">
        <f>VLOOKUP(A250,'[1]Sheet1'!$A$6:$AH$294,34,FALSE)</f>
        <v>0</v>
      </c>
      <c r="Z250" s="49"/>
      <c r="AA250" s="49">
        <f>VLOOKUP(A250,'[1]Sheet1'!$A$6:$AV$349,43,FALSE)</f>
        <v>0</v>
      </c>
      <c r="AB250" s="49">
        <f>VLOOKUP(A250,'[1]Sheet1'!$A$6:$AV$349,44,FALSE)</f>
        <v>0</v>
      </c>
      <c r="AC250" s="35"/>
      <c r="AD250" s="49">
        <f>VLOOKUP(A250,'[2]Sheet1'!$A$6:$AF$350,31,FALSE)-AF250</f>
        <v>1</v>
      </c>
      <c r="AE250" s="49">
        <f>VLOOKUP(A250,'[2]Sheet1'!$A$6:$AF$350,32,FALSE)-AG250</f>
        <v>3</v>
      </c>
      <c r="AF250" s="49">
        <f>VLOOKUP(A250,'[2]Sheet1'!$A$6:$L$295,11,FALSE)</f>
        <v>0</v>
      </c>
      <c r="AG250" s="49">
        <f>VLOOKUP(A250,'[2]Sheet1'!$A$6:$L$295,12,FALSE)</f>
        <v>0</v>
      </c>
      <c r="AH250" s="49">
        <f>VLOOKUP(A250,'[5]Sheet1'!$A$6:$K$294,10,FALSE)</f>
        <v>0</v>
      </c>
      <c r="AI250" s="49">
        <f>VLOOKUP(A250,'[5]Sheet1'!$A$6:$K$294,11,FALSE)</f>
        <v>0</v>
      </c>
      <c r="AJ250" s="49">
        <f>VLOOKUP(A250,'[4]Sheet1'!$A$6:$I$294,8,FALSE)</f>
        <v>0</v>
      </c>
      <c r="AK250" s="49">
        <f>VLOOKUP(A250,'[4]Sheet1'!$A$6:$I$294,9,FALSE)</f>
        <v>0</v>
      </c>
      <c r="AL250" s="49"/>
      <c r="AM250" s="49"/>
      <c r="AN250" s="49">
        <f>VLOOKUP(A250,'[3]Sheet1'!$A$6:$AA$349,16,FALSE)</f>
        <v>0</v>
      </c>
      <c r="AO250" s="49">
        <f>VLOOKUP(A250,'[3]Sheet1'!$A$6:$AA$349,17,FALSE)</f>
        <v>0</v>
      </c>
      <c r="AP250" s="35"/>
      <c r="AQ250" s="69"/>
      <c r="AR250" s="17"/>
      <c r="AS250" s="18"/>
      <c r="AT250" s="2">
        <f t="shared" si="19"/>
        <v>0</v>
      </c>
    </row>
    <row r="251" spans="1:46" s="2" customFormat="1" ht="19.5" customHeight="1">
      <c r="A251" s="35">
        <v>246</v>
      </c>
      <c r="B251" s="36" t="s">
        <v>313</v>
      </c>
      <c r="C251" s="35" t="s">
        <v>311</v>
      </c>
      <c r="D251" s="35">
        <f>VLOOKUP(A251,'[2]Sheet1'!$A$6:$AG$359,33,FALSE)</f>
        <v>26.5</v>
      </c>
      <c r="E251" s="35">
        <f>VLOOKUP(A251,'[5]Sheet1'!$A$5:$T$358,20,FALSE)</f>
        <v>20</v>
      </c>
      <c r="F251" s="35">
        <f>VLOOKUP(A251,'[4]Sheet1'!$A$5:$AD$358,30,FALSE)</f>
        <v>30</v>
      </c>
      <c r="G251" s="35">
        <f>VLOOKUP(A251,'[3]Sheet1'!$A$6:$AB$292,28,FALSE)</f>
        <v>10</v>
      </c>
      <c r="H251" s="37">
        <f>VLOOKUP(A251,'[1]Sheet1'!$A$5:$AW$358,49,FALSE)</f>
        <v>2.5</v>
      </c>
      <c r="I251" s="35">
        <f t="shared" si="22"/>
        <v>89</v>
      </c>
      <c r="J251" s="35">
        <f t="shared" si="24"/>
        <v>30</v>
      </c>
      <c r="K251" s="49">
        <f>VLOOKUP(A251,'[1]Sheet1'!$A$6:$D$294,4,FALSE)</f>
        <v>0</v>
      </c>
      <c r="L251" s="49">
        <f>VLOOKUP(A251,'[1]Sheet1'!$A$6:$AV$349,39,FALSE)</f>
        <v>0</v>
      </c>
      <c r="M251" s="49">
        <f>VLOOKUP(A251,'[1]Sheet1'!$A$6:$AV$349,7,FALSE)</f>
      </c>
      <c r="N251" s="49" t="str">
        <f>VLOOKUP(A251,'[1]Sheet1'!$A$6:$AV$349,10,FALSE)</f>
        <v>A</v>
      </c>
      <c r="O251" s="49">
        <f>VLOOKUP(A251,'[1]Sheet1'!$A$6:$AV$349,12,FALSE)</f>
        <v>2.5</v>
      </c>
      <c r="P251" s="49">
        <f>VLOOKUP(A251,'[1]Sheet1'!$A$6:$AV$349,13,FALSE)</f>
        <v>0</v>
      </c>
      <c r="Q251" s="49">
        <f>VLOOKUP(A251,'[1]Sheet1'!$A$6:$AV$349,14,FALSE)</f>
        <v>0</v>
      </c>
      <c r="R251" s="49">
        <f>VLOOKUP(A251,'[1]Sheet1'!$A$6:$AV$349,23,FALSE)</f>
        <v>0</v>
      </c>
      <c r="S251" s="49">
        <f>VLOOKUP(A251,'[1]Sheet1'!$A$6:$AV$349,24,FALSE)</f>
        <v>0</v>
      </c>
      <c r="T251" s="58">
        <f>VLOOKUP(A251,'[1]Sheet1'!$A$6:$AV$349,45,FALSE)</f>
        <v>0</v>
      </c>
      <c r="U251" s="58">
        <f>VLOOKUP(A251,'[1]Sheet1'!$A$6:$AV$349,46,FALSE)</f>
        <v>0</v>
      </c>
      <c r="V251" s="49">
        <f>VLOOKUP(A251,'[1]Sheet1'!$A$6:$AV$349,35,FALSE)</f>
        <v>0</v>
      </c>
      <c r="W251" s="49">
        <f>VLOOKUP(A251,'[1]Sheet1'!$A$6:$AV$349,36,FALSE)+VLOOKUP(A251,'[1]Sheet1'!$A$6:$AL$299,38,FALSE)</f>
        <v>0</v>
      </c>
      <c r="X251" s="49">
        <f>VLOOKUP(A251,'[1]Sheet1'!$A$6:$AH$294,33,FALSE)</f>
        <v>0</v>
      </c>
      <c r="Y251" s="49">
        <f>VLOOKUP(A251,'[1]Sheet1'!$A$6:$AH$294,34,FALSE)</f>
        <v>0</v>
      </c>
      <c r="Z251" s="49"/>
      <c r="AA251" s="49">
        <f>VLOOKUP(A251,'[1]Sheet1'!$A$6:$AV$349,43,FALSE)</f>
        <v>0</v>
      </c>
      <c r="AB251" s="49">
        <f>VLOOKUP(A251,'[1]Sheet1'!$A$6:$AV$349,44,FALSE)</f>
        <v>0</v>
      </c>
      <c r="AC251" s="35"/>
      <c r="AD251" s="49">
        <f>VLOOKUP(A251,'[2]Sheet1'!$A$6:$AF$350,31,FALSE)-AF251</f>
        <v>2</v>
      </c>
      <c r="AE251" s="49">
        <f>VLOOKUP(A251,'[2]Sheet1'!$A$6:$AF$350,32,FALSE)-AG251</f>
        <v>3.5</v>
      </c>
      <c r="AF251" s="49">
        <f>VLOOKUP(A251,'[2]Sheet1'!$A$6:$L$295,11,FALSE)</f>
        <v>0</v>
      </c>
      <c r="AG251" s="49">
        <f>VLOOKUP(A251,'[2]Sheet1'!$A$6:$L$295,12,FALSE)</f>
        <v>0</v>
      </c>
      <c r="AH251" s="49">
        <f>VLOOKUP(A251,'[5]Sheet1'!$A$6:$K$294,10,FALSE)</f>
        <v>0</v>
      </c>
      <c r="AI251" s="49">
        <f>VLOOKUP(A251,'[5]Sheet1'!$A$6:$K$294,11,FALSE)</f>
        <v>0</v>
      </c>
      <c r="AJ251" s="49">
        <f>VLOOKUP(A251,'[4]Sheet1'!$A$6:$I$294,8,FALSE)</f>
        <v>0</v>
      </c>
      <c r="AK251" s="49">
        <f>VLOOKUP(A251,'[4]Sheet1'!$A$6:$I$294,9,FALSE)</f>
        <v>0</v>
      </c>
      <c r="AL251" s="49"/>
      <c r="AM251" s="49"/>
      <c r="AN251" s="49">
        <f>VLOOKUP(A251,'[3]Sheet1'!$A$6:$AA$349,16,FALSE)</f>
        <v>0</v>
      </c>
      <c r="AO251" s="49">
        <f>VLOOKUP(A251,'[3]Sheet1'!$A$6:$AA$349,17,FALSE)</f>
        <v>0</v>
      </c>
      <c r="AP251" s="35"/>
      <c r="AQ251" s="69"/>
      <c r="AR251" s="17"/>
      <c r="AS251" s="18"/>
      <c r="AT251" s="2">
        <f t="shared" si="19"/>
        <v>0</v>
      </c>
    </row>
    <row r="252" spans="1:46" s="2" customFormat="1" ht="19.5" customHeight="1">
      <c r="A252" s="35">
        <v>247</v>
      </c>
      <c r="B252" s="36" t="s">
        <v>314</v>
      </c>
      <c r="C252" s="35" t="s">
        <v>311</v>
      </c>
      <c r="D252" s="35">
        <f>VLOOKUP(A252,'[2]Sheet1'!$A$6:$AG$359,33,FALSE)</f>
        <v>27</v>
      </c>
      <c r="E252" s="35">
        <f>VLOOKUP(A252,'[5]Sheet1'!$A$5:$T$358,20,FALSE)</f>
        <v>20</v>
      </c>
      <c r="F252" s="35">
        <f>VLOOKUP(A252,'[4]Sheet1'!$A$5:$AD$358,30,FALSE)</f>
        <v>30</v>
      </c>
      <c r="G252" s="35">
        <f>VLOOKUP(A252,'[3]Sheet1'!$A$6:$AB$292,28,FALSE)</f>
        <v>10</v>
      </c>
      <c r="H252" s="37">
        <f>VLOOKUP(A252,'[1]Sheet1'!$A$5:$AW$358,49,FALSE)</f>
        <v>2.5</v>
      </c>
      <c r="I252" s="35">
        <f t="shared" si="22"/>
        <v>89.5</v>
      </c>
      <c r="J252" s="35">
        <f t="shared" si="24"/>
        <v>27</v>
      </c>
      <c r="K252" s="49">
        <f>VLOOKUP(A252,'[1]Sheet1'!$A$6:$D$294,4,FALSE)</f>
        <v>0</v>
      </c>
      <c r="L252" s="49">
        <f>VLOOKUP(A252,'[1]Sheet1'!$A$6:$AV$349,39,FALSE)</f>
        <v>0</v>
      </c>
      <c r="M252" s="49">
        <f>VLOOKUP(A252,'[1]Sheet1'!$A$6:$AV$349,7,FALSE)</f>
      </c>
      <c r="N252" s="49" t="str">
        <f>VLOOKUP(A252,'[1]Sheet1'!$A$6:$AV$349,10,FALSE)</f>
        <v>A</v>
      </c>
      <c r="O252" s="49">
        <f>VLOOKUP(A252,'[1]Sheet1'!$A$6:$AV$349,12,FALSE)</f>
        <v>2.5</v>
      </c>
      <c r="P252" s="49">
        <f>VLOOKUP(A252,'[1]Sheet1'!$A$6:$AV$349,13,FALSE)</f>
        <v>0</v>
      </c>
      <c r="Q252" s="49">
        <f>VLOOKUP(A252,'[1]Sheet1'!$A$6:$AV$349,14,FALSE)</f>
        <v>0</v>
      </c>
      <c r="R252" s="49">
        <f>VLOOKUP(A252,'[1]Sheet1'!$A$6:$AV$349,23,FALSE)</f>
        <v>0</v>
      </c>
      <c r="S252" s="49">
        <f>VLOOKUP(A252,'[1]Sheet1'!$A$6:$AV$349,24,FALSE)</f>
        <v>0</v>
      </c>
      <c r="T252" s="58">
        <f>VLOOKUP(A252,'[1]Sheet1'!$A$6:$AV$349,45,FALSE)</f>
        <v>0</v>
      </c>
      <c r="U252" s="58">
        <f>VLOOKUP(A252,'[1]Sheet1'!$A$6:$AV$349,46,FALSE)</f>
        <v>0</v>
      </c>
      <c r="V252" s="49">
        <f>VLOOKUP(A252,'[1]Sheet1'!$A$6:$AV$349,35,FALSE)</f>
        <v>0</v>
      </c>
      <c r="W252" s="49">
        <f>VLOOKUP(A252,'[1]Sheet1'!$A$6:$AV$349,36,FALSE)+VLOOKUP(A252,'[1]Sheet1'!$A$6:$AL$299,38,FALSE)</f>
        <v>0</v>
      </c>
      <c r="X252" s="49">
        <f>VLOOKUP(A252,'[1]Sheet1'!$A$6:$AH$294,33,FALSE)</f>
        <v>0</v>
      </c>
      <c r="Y252" s="49">
        <f>VLOOKUP(A252,'[1]Sheet1'!$A$6:$AH$294,34,FALSE)</f>
        <v>0</v>
      </c>
      <c r="Z252" s="49"/>
      <c r="AA252" s="49">
        <f>VLOOKUP(A252,'[1]Sheet1'!$A$6:$AV$349,43,FALSE)</f>
        <v>0</v>
      </c>
      <c r="AB252" s="49">
        <f>VLOOKUP(A252,'[1]Sheet1'!$A$6:$AV$349,44,FALSE)</f>
        <v>0</v>
      </c>
      <c r="AC252" s="35"/>
      <c r="AD252" s="49">
        <f>VLOOKUP(A252,'[2]Sheet1'!$A$6:$AF$350,31,FALSE)-AF252</f>
        <v>1</v>
      </c>
      <c r="AE252" s="49">
        <f>VLOOKUP(A252,'[2]Sheet1'!$A$6:$AF$350,32,FALSE)-AG252</f>
        <v>3</v>
      </c>
      <c r="AF252" s="49">
        <f>VLOOKUP(A252,'[2]Sheet1'!$A$6:$L$295,11,FALSE)</f>
        <v>0</v>
      </c>
      <c r="AG252" s="49">
        <f>VLOOKUP(A252,'[2]Sheet1'!$A$6:$L$295,12,FALSE)</f>
        <v>0</v>
      </c>
      <c r="AH252" s="49">
        <f>VLOOKUP(A252,'[5]Sheet1'!$A$6:$K$294,10,FALSE)</f>
        <v>0</v>
      </c>
      <c r="AI252" s="49">
        <f>VLOOKUP(A252,'[5]Sheet1'!$A$6:$K$294,11,FALSE)</f>
        <v>0</v>
      </c>
      <c r="AJ252" s="49">
        <f>VLOOKUP(A252,'[4]Sheet1'!$A$6:$I$294,8,FALSE)</f>
        <v>0</v>
      </c>
      <c r="AK252" s="49">
        <f>VLOOKUP(A252,'[4]Sheet1'!$A$6:$I$294,9,FALSE)</f>
        <v>0</v>
      </c>
      <c r="AL252" s="49"/>
      <c r="AM252" s="49"/>
      <c r="AN252" s="49">
        <f>VLOOKUP(A252,'[3]Sheet1'!$A$6:$AA$349,16,FALSE)</f>
        <v>0</v>
      </c>
      <c r="AO252" s="49">
        <f>VLOOKUP(A252,'[3]Sheet1'!$A$6:$AA$349,17,FALSE)</f>
        <v>0</v>
      </c>
      <c r="AP252" s="35"/>
      <c r="AQ252" s="69"/>
      <c r="AR252" s="17"/>
      <c r="AS252" s="18"/>
      <c r="AT252" s="2">
        <f t="shared" si="19"/>
        <v>0</v>
      </c>
    </row>
    <row r="253" spans="1:46" s="2" customFormat="1" ht="19.5" customHeight="1">
      <c r="A253" s="35">
        <v>248</v>
      </c>
      <c r="B253" s="36" t="s">
        <v>315</v>
      </c>
      <c r="C253" s="35" t="s">
        <v>311</v>
      </c>
      <c r="D253" s="35">
        <f>VLOOKUP(A253,'[2]Sheet1'!$A$6:$AG$359,33,FALSE)</f>
        <v>27</v>
      </c>
      <c r="E253" s="35">
        <f>VLOOKUP(A253,'[5]Sheet1'!$A$5:$T$358,20,FALSE)</f>
        <v>20</v>
      </c>
      <c r="F253" s="35">
        <f>VLOOKUP(A253,'[4]Sheet1'!$A$5:$AD$358,30,FALSE)</f>
        <v>30</v>
      </c>
      <c r="G253" s="35">
        <f>VLOOKUP(A253,'[3]Sheet1'!$A$6:$AB$292,28,FALSE)</f>
        <v>10</v>
      </c>
      <c r="H253" s="37">
        <f>VLOOKUP(A253,'[1]Sheet1'!$A$5:$AW$358,49,FALSE)</f>
        <v>2.5</v>
      </c>
      <c r="I253" s="35">
        <f t="shared" si="22"/>
        <v>89.5</v>
      </c>
      <c r="J253" s="35">
        <f t="shared" si="24"/>
        <v>27</v>
      </c>
      <c r="K253" s="49">
        <f>VLOOKUP(A253,'[1]Sheet1'!$A$6:$D$294,4,FALSE)</f>
        <v>0</v>
      </c>
      <c r="L253" s="49">
        <f>VLOOKUP(A253,'[1]Sheet1'!$A$6:$AV$349,39,FALSE)</f>
        <v>0</v>
      </c>
      <c r="M253" s="49">
        <f>VLOOKUP(A253,'[1]Sheet1'!$A$6:$AV$349,7,FALSE)</f>
      </c>
      <c r="N253" s="49" t="str">
        <f>VLOOKUP(A253,'[1]Sheet1'!$A$6:$AV$349,10,FALSE)</f>
        <v>A</v>
      </c>
      <c r="O253" s="49">
        <f>VLOOKUP(A253,'[1]Sheet1'!$A$6:$AV$349,12,FALSE)</f>
        <v>2.5</v>
      </c>
      <c r="P253" s="49">
        <f>VLOOKUP(A253,'[1]Sheet1'!$A$6:$AV$349,13,FALSE)</f>
        <v>0</v>
      </c>
      <c r="Q253" s="49">
        <f>VLOOKUP(A253,'[1]Sheet1'!$A$6:$AV$349,14,FALSE)</f>
        <v>0</v>
      </c>
      <c r="R253" s="49">
        <f>VLOOKUP(A253,'[1]Sheet1'!$A$6:$AV$349,23,FALSE)</f>
        <v>0</v>
      </c>
      <c r="S253" s="49">
        <f>VLOOKUP(A253,'[1]Sheet1'!$A$6:$AV$349,24,FALSE)</f>
        <v>0</v>
      </c>
      <c r="T253" s="58">
        <f>VLOOKUP(A253,'[1]Sheet1'!$A$6:$AV$349,45,FALSE)</f>
        <v>0</v>
      </c>
      <c r="U253" s="58">
        <f>VLOOKUP(A253,'[1]Sheet1'!$A$6:$AV$349,46,FALSE)</f>
        <v>0</v>
      </c>
      <c r="V253" s="49">
        <f>VLOOKUP(A253,'[1]Sheet1'!$A$6:$AV$349,35,FALSE)</f>
        <v>0</v>
      </c>
      <c r="W253" s="49">
        <f>VLOOKUP(A253,'[1]Sheet1'!$A$6:$AV$349,36,FALSE)+VLOOKUP(A253,'[1]Sheet1'!$A$6:$AL$299,38,FALSE)</f>
        <v>0</v>
      </c>
      <c r="X253" s="49">
        <f>VLOOKUP(A253,'[1]Sheet1'!$A$6:$AH$294,33,FALSE)</f>
        <v>0</v>
      </c>
      <c r="Y253" s="49">
        <f>VLOOKUP(A253,'[1]Sheet1'!$A$6:$AH$294,34,FALSE)</f>
        <v>0</v>
      </c>
      <c r="Z253" s="49"/>
      <c r="AA253" s="49">
        <f>VLOOKUP(A253,'[1]Sheet1'!$A$6:$AV$349,43,FALSE)</f>
        <v>0</v>
      </c>
      <c r="AB253" s="49">
        <f>VLOOKUP(A253,'[1]Sheet1'!$A$6:$AV$349,44,FALSE)</f>
        <v>0</v>
      </c>
      <c r="AC253" s="35"/>
      <c r="AD253" s="49">
        <f>VLOOKUP(A253,'[2]Sheet1'!$A$6:$AF$350,31,FALSE)-AF253</f>
        <v>1</v>
      </c>
      <c r="AE253" s="49">
        <f>VLOOKUP(A253,'[2]Sheet1'!$A$6:$AF$350,32,FALSE)-AG253</f>
        <v>3</v>
      </c>
      <c r="AF253" s="49">
        <f>VLOOKUP(A253,'[2]Sheet1'!$A$6:$L$295,11,FALSE)</f>
        <v>0</v>
      </c>
      <c r="AG253" s="49">
        <f>VLOOKUP(A253,'[2]Sheet1'!$A$6:$L$295,12,FALSE)</f>
        <v>0</v>
      </c>
      <c r="AH253" s="49">
        <f>VLOOKUP(A253,'[5]Sheet1'!$A$6:$K$294,10,FALSE)</f>
        <v>0</v>
      </c>
      <c r="AI253" s="49">
        <f>VLOOKUP(A253,'[5]Sheet1'!$A$6:$K$294,11,FALSE)</f>
        <v>0</v>
      </c>
      <c r="AJ253" s="49">
        <f>VLOOKUP(A253,'[4]Sheet1'!$A$6:$I$294,8,FALSE)</f>
        <v>0</v>
      </c>
      <c r="AK253" s="49">
        <f>VLOOKUP(A253,'[4]Sheet1'!$A$6:$I$294,9,FALSE)</f>
        <v>0</v>
      </c>
      <c r="AL253" s="49"/>
      <c r="AM253" s="49"/>
      <c r="AN253" s="49">
        <f>VLOOKUP(A253,'[3]Sheet1'!$A$6:$AA$349,16,FALSE)</f>
        <v>0</v>
      </c>
      <c r="AO253" s="49">
        <f>VLOOKUP(A253,'[3]Sheet1'!$A$6:$AA$349,17,FALSE)</f>
        <v>0</v>
      </c>
      <c r="AP253" s="35"/>
      <c r="AQ253" s="69"/>
      <c r="AR253" s="17"/>
      <c r="AS253" s="18"/>
      <c r="AT253" s="2">
        <f t="shared" si="19"/>
        <v>0</v>
      </c>
    </row>
    <row r="254" spans="1:46" s="2" customFormat="1" ht="19.5" customHeight="1">
      <c r="A254" s="35">
        <v>249</v>
      </c>
      <c r="B254" s="36" t="s">
        <v>316</v>
      </c>
      <c r="C254" s="35" t="s">
        <v>311</v>
      </c>
      <c r="D254" s="35">
        <f>VLOOKUP(A254,'[2]Sheet1'!$A$6:$AG$359,33,FALSE)</f>
        <v>30</v>
      </c>
      <c r="E254" s="35">
        <f>VLOOKUP(A254,'[5]Sheet1'!$A$5:$T$358,20,FALSE)</f>
        <v>20</v>
      </c>
      <c r="F254" s="35">
        <f>VLOOKUP(A254,'[4]Sheet1'!$A$5:$AD$358,30,FALSE)</f>
        <v>30</v>
      </c>
      <c r="G254" s="35">
        <f>VLOOKUP(A254,'[3]Sheet1'!$A$6:$AB$292,28,FALSE)</f>
        <v>10</v>
      </c>
      <c r="H254" s="37">
        <f>VLOOKUP(A254,'[1]Sheet1'!$A$5:$AW$358,49,FALSE)</f>
        <v>1.5</v>
      </c>
      <c r="I254" s="35">
        <f t="shared" si="22"/>
        <v>91.5</v>
      </c>
      <c r="J254" s="35">
        <f t="shared" si="24"/>
        <v>20</v>
      </c>
      <c r="K254" s="49">
        <f>VLOOKUP(A254,'[1]Sheet1'!$A$6:$D$294,4,FALSE)</f>
        <v>0</v>
      </c>
      <c r="L254" s="49">
        <f>VLOOKUP(A254,'[1]Sheet1'!$A$6:$AV$349,39,FALSE)</f>
        <v>0</v>
      </c>
      <c r="M254" s="49">
        <f>VLOOKUP(A254,'[1]Sheet1'!$A$6:$AV$349,7,FALSE)</f>
      </c>
      <c r="N254" s="49" t="str">
        <f>VLOOKUP(A254,'[1]Sheet1'!$A$6:$AV$349,10,FALSE)</f>
        <v>B</v>
      </c>
      <c r="O254" s="49">
        <f>VLOOKUP(A254,'[1]Sheet1'!$A$6:$AV$349,12,FALSE)</f>
        <v>1.5</v>
      </c>
      <c r="P254" s="49">
        <f>VLOOKUP(A254,'[1]Sheet1'!$A$6:$AV$349,13,FALSE)</f>
        <v>0</v>
      </c>
      <c r="Q254" s="49">
        <f>VLOOKUP(A254,'[1]Sheet1'!$A$6:$AV$349,14,FALSE)</f>
        <v>0</v>
      </c>
      <c r="R254" s="49">
        <f>VLOOKUP(A254,'[1]Sheet1'!$A$6:$AV$349,23,FALSE)</f>
        <v>0</v>
      </c>
      <c r="S254" s="49">
        <f>VLOOKUP(A254,'[1]Sheet1'!$A$6:$AV$349,24,FALSE)</f>
        <v>0</v>
      </c>
      <c r="T254" s="58">
        <f>VLOOKUP(A254,'[1]Sheet1'!$A$6:$AV$349,45,FALSE)</f>
        <v>0</v>
      </c>
      <c r="U254" s="58">
        <f>VLOOKUP(A254,'[1]Sheet1'!$A$6:$AV$349,46,FALSE)</f>
        <v>0</v>
      </c>
      <c r="V254" s="49">
        <f>VLOOKUP(A254,'[1]Sheet1'!$A$6:$AV$349,35,FALSE)</f>
        <v>0</v>
      </c>
      <c r="W254" s="49">
        <f>VLOOKUP(A254,'[1]Sheet1'!$A$6:$AV$349,36,FALSE)+VLOOKUP(A254,'[1]Sheet1'!$A$6:$AL$299,38,FALSE)</f>
        <v>0</v>
      </c>
      <c r="X254" s="49">
        <f>VLOOKUP(A254,'[1]Sheet1'!$A$6:$AH$294,33,FALSE)</f>
        <v>0</v>
      </c>
      <c r="Y254" s="49">
        <f>VLOOKUP(A254,'[1]Sheet1'!$A$6:$AH$294,34,FALSE)</f>
        <v>0</v>
      </c>
      <c r="Z254" s="49"/>
      <c r="AA254" s="49">
        <f>VLOOKUP(A254,'[1]Sheet1'!$A$6:$AV$349,43,FALSE)</f>
        <v>0</v>
      </c>
      <c r="AB254" s="49">
        <f>VLOOKUP(A254,'[1]Sheet1'!$A$6:$AV$349,44,FALSE)</f>
        <v>0</v>
      </c>
      <c r="AC254" s="35"/>
      <c r="AD254" s="49">
        <f>VLOOKUP(A254,'[2]Sheet1'!$A$6:$AF$350,31,FALSE)-AF254</f>
        <v>0</v>
      </c>
      <c r="AE254" s="49">
        <f>VLOOKUP(A254,'[2]Sheet1'!$A$6:$AF$350,32,FALSE)-AG254</f>
        <v>0</v>
      </c>
      <c r="AF254" s="49">
        <f>VLOOKUP(A254,'[2]Sheet1'!$A$6:$L$295,11,FALSE)</f>
        <v>0</v>
      </c>
      <c r="AG254" s="49">
        <f>VLOOKUP(A254,'[2]Sheet1'!$A$6:$L$295,12,FALSE)</f>
        <v>0</v>
      </c>
      <c r="AH254" s="49">
        <f>VLOOKUP(A254,'[5]Sheet1'!$A$6:$K$294,10,FALSE)</f>
        <v>0</v>
      </c>
      <c r="AI254" s="49">
        <f>VLOOKUP(A254,'[5]Sheet1'!$A$6:$K$294,11,FALSE)</f>
        <v>0</v>
      </c>
      <c r="AJ254" s="49">
        <f>VLOOKUP(A254,'[4]Sheet1'!$A$6:$I$294,8,FALSE)</f>
        <v>0</v>
      </c>
      <c r="AK254" s="49">
        <f>VLOOKUP(A254,'[4]Sheet1'!$A$6:$I$294,9,FALSE)</f>
        <v>0</v>
      </c>
      <c r="AL254" s="49"/>
      <c r="AM254" s="49"/>
      <c r="AN254" s="49">
        <f>VLOOKUP(A254,'[3]Sheet1'!$A$6:$AA$349,16,FALSE)</f>
        <v>0</v>
      </c>
      <c r="AO254" s="49">
        <f>VLOOKUP(A254,'[3]Sheet1'!$A$6:$AA$349,17,FALSE)</f>
        <v>0</v>
      </c>
      <c r="AP254" s="35"/>
      <c r="AQ254" s="69"/>
      <c r="AR254" s="17"/>
      <c r="AS254" s="18"/>
      <c r="AT254" s="2">
        <f t="shared" si="19"/>
        <v>0</v>
      </c>
    </row>
    <row r="255" spans="1:46" s="2" customFormat="1" ht="19.5" customHeight="1">
      <c r="A255" s="35">
        <v>250</v>
      </c>
      <c r="B255" s="36" t="s">
        <v>317</v>
      </c>
      <c r="C255" s="35" t="s">
        <v>311</v>
      </c>
      <c r="D255" s="35">
        <f>VLOOKUP(A255,'[2]Sheet1'!$A$6:$AG$359,33,FALSE)</f>
        <v>30</v>
      </c>
      <c r="E255" s="35">
        <f>VLOOKUP(A255,'[5]Sheet1'!$A$5:$T$358,20,FALSE)</f>
        <v>20</v>
      </c>
      <c r="F255" s="35">
        <f>VLOOKUP(A255,'[4]Sheet1'!$A$5:$AD$358,30,FALSE)</f>
        <v>30</v>
      </c>
      <c r="G255" s="35">
        <f>VLOOKUP(A255,'[3]Sheet1'!$A$6:$AB$292,28,FALSE)</f>
        <v>10</v>
      </c>
      <c r="H255" s="37">
        <f>VLOOKUP(A255,'[1]Sheet1'!$A$5:$AW$358,49,FALSE)</f>
        <v>1.5</v>
      </c>
      <c r="I255" s="35">
        <f t="shared" si="22"/>
        <v>91.5</v>
      </c>
      <c r="J255" s="35">
        <f t="shared" si="24"/>
        <v>20</v>
      </c>
      <c r="K255" s="49">
        <f>VLOOKUP(A255,'[1]Sheet1'!$A$6:$D$294,4,FALSE)</f>
        <v>0</v>
      </c>
      <c r="L255" s="49">
        <f>VLOOKUP(A255,'[1]Sheet1'!$A$6:$AV$349,39,FALSE)</f>
        <v>0</v>
      </c>
      <c r="M255" s="49">
        <f>VLOOKUP(A255,'[1]Sheet1'!$A$6:$AV$349,7,FALSE)</f>
      </c>
      <c r="N255" s="49" t="str">
        <f>VLOOKUP(A255,'[1]Sheet1'!$A$6:$AV$349,10,FALSE)</f>
        <v>B</v>
      </c>
      <c r="O255" s="49">
        <f>VLOOKUP(A255,'[1]Sheet1'!$A$6:$AV$349,12,FALSE)</f>
        <v>1.5</v>
      </c>
      <c r="P255" s="49">
        <f>VLOOKUP(A255,'[1]Sheet1'!$A$6:$AV$349,13,FALSE)</f>
        <v>0</v>
      </c>
      <c r="Q255" s="49">
        <f>VLOOKUP(A255,'[1]Sheet1'!$A$6:$AV$349,14,FALSE)</f>
        <v>0</v>
      </c>
      <c r="R255" s="49">
        <f>VLOOKUP(A255,'[1]Sheet1'!$A$6:$AV$349,23,FALSE)</f>
        <v>0</v>
      </c>
      <c r="S255" s="49">
        <f>VLOOKUP(A255,'[1]Sheet1'!$A$6:$AV$349,24,FALSE)</f>
        <v>0</v>
      </c>
      <c r="T255" s="58">
        <f>VLOOKUP(A255,'[1]Sheet1'!$A$6:$AV$349,45,FALSE)</f>
        <v>0</v>
      </c>
      <c r="U255" s="58">
        <f>VLOOKUP(A255,'[1]Sheet1'!$A$6:$AV$349,46,FALSE)</f>
        <v>0</v>
      </c>
      <c r="V255" s="49">
        <f>VLOOKUP(A255,'[1]Sheet1'!$A$6:$AV$349,35,FALSE)</f>
        <v>0</v>
      </c>
      <c r="W255" s="49">
        <f>VLOOKUP(A255,'[1]Sheet1'!$A$6:$AV$349,36,FALSE)+VLOOKUP(A255,'[1]Sheet1'!$A$6:$AL$299,38,FALSE)</f>
        <v>0</v>
      </c>
      <c r="X255" s="49">
        <f>VLOOKUP(A255,'[1]Sheet1'!$A$6:$AH$294,33,FALSE)</f>
        <v>0</v>
      </c>
      <c r="Y255" s="49">
        <f>VLOOKUP(A255,'[1]Sheet1'!$A$6:$AH$294,34,FALSE)</f>
        <v>0</v>
      </c>
      <c r="Z255" s="49"/>
      <c r="AA255" s="49">
        <f>VLOOKUP(A255,'[1]Sheet1'!$A$6:$AV$349,43,FALSE)</f>
        <v>0</v>
      </c>
      <c r="AB255" s="49">
        <f>VLOOKUP(A255,'[1]Sheet1'!$A$6:$AV$349,44,FALSE)</f>
        <v>0</v>
      </c>
      <c r="AC255" s="35"/>
      <c r="AD255" s="49">
        <f>VLOOKUP(A255,'[2]Sheet1'!$A$6:$AF$350,31,FALSE)-AF255</f>
        <v>0</v>
      </c>
      <c r="AE255" s="49">
        <f>VLOOKUP(A255,'[2]Sheet1'!$A$6:$AF$350,32,FALSE)-AG255</f>
        <v>0</v>
      </c>
      <c r="AF255" s="49">
        <f>VLOOKUP(A255,'[2]Sheet1'!$A$6:$L$295,11,FALSE)</f>
        <v>0</v>
      </c>
      <c r="AG255" s="49">
        <f>VLOOKUP(A255,'[2]Sheet1'!$A$6:$L$295,12,FALSE)</f>
        <v>0</v>
      </c>
      <c r="AH255" s="49">
        <f>VLOOKUP(A255,'[5]Sheet1'!$A$6:$K$294,10,FALSE)</f>
        <v>0</v>
      </c>
      <c r="AI255" s="49">
        <f>VLOOKUP(A255,'[5]Sheet1'!$A$6:$K$294,11,FALSE)</f>
        <v>0</v>
      </c>
      <c r="AJ255" s="49">
        <f>VLOOKUP(A255,'[4]Sheet1'!$A$6:$I$294,8,FALSE)</f>
        <v>0</v>
      </c>
      <c r="AK255" s="49">
        <f>VLOOKUP(A255,'[4]Sheet1'!$A$6:$I$294,9,FALSE)</f>
        <v>0</v>
      </c>
      <c r="AL255" s="49"/>
      <c r="AM255" s="49"/>
      <c r="AN255" s="49">
        <f>VLOOKUP(A255,'[3]Sheet1'!$A$6:$AA$349,16,FALSE)</f>
        <v>0</v>
      </c>
      <c r="AO255" s="49">
        <f>VLOOKUP(A255,'[3]Sheet1'!$A$6:$AA$349,17,FALSE)</f>
        <v>0</v>
      </c>
      <c r="AP255" s="35"/>
      <c r="AQ255" s="69"/>
      <c r="AR255" s="17"/>
      <c r="AS255" s="18"/>
      <c r="AT255" s="2">
        <f t="shared" si="19"/>
        <v>0</v>
      </c>
    </row>
    <row r="256" spans="1:46" s="2" customFormat="1" ht="19.5" customHeight="1">
      <c r="A256" s="35">
        <v>251</v>
      </c>
      <c r="B256" s="36" t="s">
        <v>318</v>
      </c>
      <c r="C256" s="35" t="s">
        <v>311</v>
      </c>
      <c r="D256" s="35">
        <f>VLOOKUP(A256,'[2]Sheet1'!$A$6:$AG$359,33,FALSE)</f>
        <v>30</v>
      </c>
      <c r="E256" s="35">
        <f>VLOOKUP(A256,'[5]Sheet1'!$A$5:$T$358,20,FALSE)</f>
        <v>20</v>
      </c>
      <c r="F256" s="35">
        <f>VLOOKUP(A256,'[4]Sheet1'!$A$5:$AD$358,30,FALSE)</f>
        <v>30</v>
      </c>
      <c r="G256" s="35">
        <f>VLOOKUP(A256,'[3]Sheet1'!$A$6:$AB$292,28,FALSE)</f>
        <v>10</v>
      </c>
      <c r="H256" s="37">
        <f>VLOOKUP(A256,'[1]Sheet1'!$A$5:$AW$358,49,FALSE)</f>
        <v>0</v>
      </c>
      <c r="I256" s="35">
        <f t="shared" si="22"/>
        <v>90</v>
      </c>
      <c r="J256" s="35">
        <f t="shared" si="24"/>
        <v>26</v>
      </c>
      <c r="K256" s="49">
        <f>VLOOKUP(A256,'[1]Sheet1'!$A$6:$D$294,4,FALSE)</f>
        <v>0</v>
      </c>
      <c r="L256" s="49">
        <f>VLOOKUP(A256,'[1]Sheet1'!$A$6:$AV$349,39,FALSE)</f>
        <v>0</v>
      </c>
      <c r="M256" s="49">
        <f>VLOOKUP(A256,'[1]Sheet1'!$A$6:$AV$349,7,FALSE)</f>
      </c>
      <c r="N256" s="49">
        <f>VLOOKUP(A256,'[1]Sheet1'!$A$6:$AV$349,10,FALSE)</f>
      </c>
      <c r="O256" s="49">
        <f>VLOOKUP(A256,'[1]Sheet1'!$A$6:$AV$349,12,FALSE)</f>
      </c>
      <c r="P256" s="49">
        <f>VLOOKUP(A256,'[1]Sheet1'!$A$6:$AV$349,13,FALSE)</f>
        <v>0</v>
      </c>
      <c r="Q256" s="49">
        <f>VLOOKUP(A256,'[1]Sheet1'!$A$6:$AV$349,14,FALSE)</f>
        <v>0</v>
      </c>
      <c r="R256" s="49">
        <f>VLOOKUP(A256,'[1]Sheet1'!$A$6:$AV$349,23,FALSE)</f>
        <v>0</v>
      </c>
      <c r="S256" s="49">
        <f>VLOOKUP(A256,'[1]Sheet1'!$A$6:$AV$349,24,FALSE)</f>
        <v>0</v>
      </c>
      <c r="T256" s="58">
        <f>VLOOKUP(A256,'[1]Sheet1'!$A$6:$AV$349,45,FALSE)</f>
        <v>0</v>
      </c>
      <c r="U256" s="58">
        <f>VLOOKUP(A256,'[1]Sheet1'!$A$6:$AV$349,46,FALSE)</f>
        <v>0</v>
      </c>
      <c r="V256" s="49">
        <f>VLOOKUP(A256,'[1]Sheet1'!$A$6:$AV$349,35,FALSE)</f>
        <v>0</v>
      </c>
      <c r="W256" s="49">
        <f>VLOOKUP(A256,'[1]Sheet1'!$A$6:$AV$349,36,FALSE)+VLOOKUP(A256,'[1]Sheet1'!$A$6:$AL$299,38,FALSE)</f>
        <v>0</v>
      </c>
      <c r="X256" s="49">
        <f>VLOOKUP(A256,'[1]Sheet1'!$A$6:$AH$294,33,FALSE)</f>
        <v>0</v>
      </c>
      <c r="Y256" s="49">
        <f>VLOOKUP(A256,'[1]Sheet1'!$A$6:$AH$294,34,FALSE)</f>
        <v>0</v>
      </c>
      <c r="Z256" s="49"/>
      <c r="AA256" s="49">
        <f>VLOOKUP(A256,'[1]Sheet1'!$A$6:$AV$349,43,FALSE)</f>
        <v>0</v>
      </c>
      <c r="AB256" s="49">
        <f>VLOOKUP(A256,'[1]Sheet1'!$A$6:$AV$349,44,FALSE)</f>
        <v>0</v>
      </c>
      <c r="AC256" s="35"/>
      <c r="AD256" s="49">
        <f>VLOOKUP(A256,'[2]Sheet1'!$A$6:$AF$350,31,FALSE)-AF256</f>
        <v>0</v>
      </c>
      <c r="AE256" s="49">
        <f>VLOOKUP(A256,'[2]Sheet1'!$A$6:$AF$350,32,FALSE)-AG256</f>
        <v>0</v>
      </c>
      <c r="AF256" s="49">
        <f>VLOOKUP(A256,'[2]Sheet1'!$A$6:$L$295,11,FALSE)</f>
        <v>0</v>
      </c>
      <c r="AG256" s="49">
        <f>VLOOKUP(A256,'[2]Sheet1'!$A$6:$L$295,12,FALSE)</f>
        <v>0</v>
      </c>
      <c r="AH256" s="49">
        <f>VLOOKUP(A256,'[5]Sheet1'!$A$6:$K$294,10,FALSE)</f>
        <v>0</v>
      </c>
      <c r="AI256" s="49">
        <f>VLOOKUP(A256,'[5]Sheet1'!$A$6:$K$294,11,FALSE)</f>
        <v>0</v>
      </c>
      <c r="AJ256" s="49">
        <f>VLOOKUP(A256,'[4]Sheet1'!$A$6:$I$294,8,FALSE)</f>
        <v>0</v>
      </c>
      <c r="AK256" s="49">
        <f>VLOOKUP(A256,'[4]Sheet1'!$A$6:$I$294,9,FALSE)</f>
        <v>0</v>
      </c>
      <c r="AL256" s="49"/>
      <c r="AM256" s="49"/>
      <c r="AN256" s="49">
        <f>VLOOKUP(A256,'[3]Sheet1'!$A$6:$AA$349,16,FALSE)</f>
        <v>0</v>
      </c>
      <c r="AO256" s="49">
        <f>VLOOKUP(A256,'[3]Sheet1'!$A$6:$AA$349,17,FALSE)</f>
        <v>0</v>
      </c>
      <c r="AP256" s="35"/>
      <c r="AQ256" s="69"/>
      <c r="AR256" s="17"/>
      <c r="AS256" s="18"/>
      <c r="AT256" s="2">
        <f t="shared" si="19"/>
        <v>0</v>
      </c>
    </row>
    <row r="257" spans="1:46" ht="19.5" customHeight="1">
      <c r="A257" s="35">
        <v>252</v>
      </c>
      <c r="B257" s="36" t="s">
        <v>319</v>
      </c>
      <c r="C257" s="36" t="s">
        <v>311</v>
      </c>
      <c r="D257" s="35">
        <f>VLOOKUP(A257,'[2]Sheet1'!$A$6:$AG$359,33,FALSE)</f>
        <v>23</v>
      </c>
      <c r="E257" s="35">
        <f>VLOOKUP(A257,'[5]Sheet1'!$A$5:$T$358,20,FALSE)</f>
        <v>20</v>
      </c>
      <c r="F257" s="35">
        <f>VLOOKUP(A257,'[4]Sheet1'!$A$5:$AD$358,30,FALSE)</f>
        <v>30</v>
      </c>
      <c r="G257" s="35">
        <f>VLOOKUP(A257,'[3]Sheet1'!$A$6:$AB$292,28,FALSE)</f>
        <v>10</v>
      </c>
      <c r="H257" s="37">
        <f>VLOOKUP(A257,'[1]Sheet1'!$A$5:$AW$358,49,FALSE)</f>
        <v>2.5</v>
      </c>
      <c r="I257" s="35">
        <f aca="true" t="shared" si="25" ref="I257:I282">SUM(D257:H257)</f>
        <v>85.5</v>
      </c>
      <c r="J257" s="35">
        <f t="shared" si="24"/>
        <v>34</v>
      </c>
      <c r="K257" s="49">
        <f>VLOOKUP(A257,'[1]Sheet1'!$A$6:$D$294,4,FALSE)</f>
        <v>0</v>
      </c>
      <c r="L257" s="49">
        <f>VLOOKUP(A257,'[1]Sheet1'!$A$6:$AV$349,39,FALSE)</f>
        <v>0</v>
      </c>
      <c r="M257" s="49">
        <f>VLOOKUP(A257,'[1]Sheet1'!$A$6:$AV$349,7,FALSE)</f>
      </c>
      <c r="N257" s="49" t="str">
        <f>VLOOKUP(A257,'[1]Sheet1'!$A$6:$AV$349,10,FALSE)</f>
        <v>A</v>
      </c>
      <c r="O257" s="49">
        <f>VLOOKUP(A257,'[1]Sheet1'!$A$6:$AV$349,12,FALSE)</f>
        <v>2.5</v>
      </c>
      <c r="P257" s="49">
        <f>VLOOKUP(A257,'[1]Sheet1'!$A$6:$AV$349,13,FALSE)</f>
        <v>0</v>
      </c>
      <c r="Q257" s="49">
        <f>VLOOKUP(A257,'[1]Sheet1'!$A$6:$AV$349,14,FALSE)</f>
        <v>0</v>
      </c>
      <c r="R257" s="49">
        <f>VLOOKUP(A257,'[1]Sheet1'!$A$6:$AV$349,23,FALSE)</f>
        <v>0</v>
      </c>
      <c r="S257" s="49">
        <f>VLOOKUP(A257,'[1]Sheet1'!$A$6:$AV$349,24,FALSE)</f>
        <v>0</v>
      </c>
      <c r="T257" s="58">
        <f>VLOOKUP(A257,'[1]Sheet1'!$A$6:$AV$349,45,FALSE)</f>
        <v>0</v>
      </c>
      <c r="U257" s="58">
        <f>VLOOKUP(A257,'[1]Sheet1'!$A$6:$AV$349,46,FALSE)</f>
        <v>0</v>
      </c>
      <c r="V257" s="49">
        <f>VLOOKUP(A257,'[1]Sheet1'!$A$6:$AV$349,35,FALSE)</f>
        <v>0</v>
      </c>
      <c r="W257" s="49">
        <f>VLOOKUP(A257,'[1]Sheet1'!$A$6:$AV$349,36,FALSE)+VLOOKUP(A257,'[1]Sheet1'!$A$6:$AL$299,38,FALSE)</f>
        <v>0</v>
      </c>
      <c r="X257" s="49">
        <f>VLOOKUP(A257,'[1]Sheet1'!$A$6:$AH$294,33,FALSE)</f>
        <v>0</v>
      </c>
      <c r="Y257" s="49">
        <f>VLOOKUP(A257,'[1]Sheet1'!$A$6:$AH$294,34,FALSE)</f>
        <v>0</v>
      </c>
      <c r="Z257" s="49"/>
      <c r="AA257" s="49">
        <f>VLOOKUP(A257,'[1]Sheet1'!$A$6:$AV$349,43,FALSE)</f>
        <v>0</v>
      </c>
      <c r="AB257" s="49">
        <f>VLOOKUP(A257,'[1]Sheet1'!$A$6:$AV$349,44,FALSE)</f>
        <v>0</v>
      </c>
      <c r="AC257" s="35"/>
      <c r="AD257" s="49">
        <f>VLOOKUP(A257,'[2]Sheet1'!$A$6:$AF$350,31,FALSE)-AF257</f>
        <v>2</v>
      </c>
      <c r="AE257" s="49">
        <f>VLOOKUP(A257,'[2]Sheet1'!$A$6:$AF$350,32,FALSE)-AG257</f>
        <v>6</v>
      </c>
      <c r="AF257" s="49">
        <f>VLOOKUP(A257,'[2]Sheet1'!$A$6:$L$295,11,FALSE)</f>
        <v>1</v>
      </c>
      <c r="AG257" s="49">
        <f>VLOOKUP(A257,'[2]Sheet1'!$A$6:$L$295,12,FALSE)</f>
        <v>1</v>
      </c>
      <c r="AH257" s="49">
        <f>VLOOKUP(A257,'[5]Sheet1'!$A$6:$K$294,10,FALSE)</f>
        <v>0</v>
      </c>
      <c r="AI257" s="49">
        <f>VLOOKUP(A257,'[5]Sheet1'!$A$6:$K$294,11,FALSE)</f>
        <v>0</v>
      </c>
      <c r="AJ257" s="49">
        <f>VLOOKUP(A257,'[4]Sheet1'!$A$6:$I$294,8,FALSE)</f>
        <v>0</v>
      </c>
      <c r="AK257" s="49">
        <f>VLOOKUP(A257,'[4]Sheet1'!$A$6:$I$294,9,FALSE)</f>
        <v>0</v>
      </c>
      <c r="AL257" s="49"/>
      <c r="AM257" s="49"/>
      <c r="AN257" s="49">
        <f>VLOOKUP(A257,'[3]Sheet1'!$A$6:$AA$349,16,FALSE)</f>
        <v>0</v>
      </c>
      <c r="AO257" s="49">
        <f>VLOOKUP(A257,'[3]Sheet1'!$A$6:$AA$349,17,FALSE)</f>
        <v>0</v>
      </c>
      <c r="AP257" s="35"/>
      <c r="AQ257" s="69"/>
      <c r="AS257" s="18"/>
      <c r="AT257" s="2">
        <f t="shared" si="19"/>
        <v>0</v>
      </c>
    </row>
    <row r="258" spans="1:46" ht="19.5" customHeight="1">
      <c r="A258" s="35">
        <v>253</v>
      </c>
      <c r="B258" s="36" t="s">
        <v>320</v>
      </c>
      <c r="C258" s="36" t="s">
        <v>311</v>
      </c>
      <c r="D258" s="35">
        <f>VLOOKUP(A258,'[2]Sheet1'!$A$6:$AG$359,33,FALSE)</f>
        <v>30</v>
      </c>
      <c r="E258" s="35">
        <f>VLOOKUP(A258,'[5]Sheet1'!$A$5:$T$358,20,FALSE)</f>
        <v>20</v>
      </c>
      <c r="F258" s="35">
        <f>VLOOKUP(A258,'[4]Sheet1'!$A$5:$AD$358,30,FALSE)</f>
        <v>30</v>
      </c>
      <c r="G258" s="35">
        <f>VLOOKUP(A258,'[3]Sheet1'!$A$6:$AB$292,28,FALSE)</f>
        <v>10</v>
      </c>
      <c r="H258" s="37">
        <f>VLOOKUP(A258,'[1]Sheet1'!$A$5:$AW$358,49,FALSE)</f>
        <v>2.5</v>
      </c>
      <c r="I258" s="35">
        <f t="shared" si="25"/>
        <v>92.5</v>
      </c>
      <c r="J258" s="35">
        <f t="shared" si="24"/>
        <v>17</v>
      </c>
      <c r="K258" s="49">
        <f>VLOOKUP(A258,'[1]Sheet1'!$A$6:$D$294,4,FALSE)</f>
        <v>0</v>
      </c>
      <c r="L258" s="49">
        <f>VLOOKUP(A258,'[1]Sheet1'!$A$6:$AV$349,39,FALSE)</f>
        <v>0</v>
      </c>
      <c r="M258" s="49">
        <f>VLOOKUP(A258,'[1]Sheet1'!$A$6:$AV$349,7,FALSE)</f>
      </c>
      <c r="N258" s="49" t="str">
        <f>VLOOKUP(A258,'[1]Sheet1'!$A$6:$AV$349,10,FALSE)</f>
        <v>A</v>
      </c>
      <c r="O258" s="49">
        <f>VLOOKUP(A258,'[1]Sheet1'!$A$6:$AV$349,12,FALSE)</f>
        <v>2.5</v>
      </c>
      <c r="P258" s="49">
        <f>VLOOKUP(A258,'[1]Sheet1'!$A$6:$AV$349,13,FALSE)</f>
        <v>0</v>
      </c>
      <c r="Q258" s="49">
        <f>VLOOKUP(A258,'[1]Sheet1'!$A$6:$AV$349,14,FALSE)</f>
        <v>0</v>
      </c>
      <c r="R258" s="49">
        <f>VLOOKUP(A258,'[1]Sheet1'!$A$6:$AV$349,23,FALSE)</f>
        <v>0</v>
      </c>
      <c r="S258" s="49">
        <f>VLOOKUP(A258,'[1]Sheet1'!$A$6:$AV$349,24,FALSE)</f>
        <v>0</v>
      </c>
      <c r="T258" s="58">
        <f>VLOOKUP(A258,'[1]Sheet1'!$A$6:$AV$349,45,FALSE)</f>
        <v>0</v>
      </c>
      <c r="U258" s="58">
        <f>VLOOKUP(A258,'[1]Sheet1'!$A$6:$AV$349,46,FALSE)</f>
        <v>0</v>
      </c>
      <c r="V258" s="49">
        <f>VLOOKUP(A258,'[1]Sheet1'!$A$6:$AV$349,35,FALSE)</f>
        <v>0</v>
      </c>
      <c r="W258" s="49">
        <f>VLOOKUP(A258,'[1]Sheet1'!$A$6:$AV$349,36,FALSE)+VLOOKUP(A258,'[1]Sheet1'!$A$6:$AL$299,38,FALSE)</f>
        <v>0</v>
      </c>
      <c r="X258" s="49">
        <f>VLOOKUP(A258,'[1]Sheet1'!$A$6:$AH$294,33,FALSE)</f>
        <v>0</v>
      </c>
      <c r="Y258" s="49">
        <f>VLOOKUP(A258,'[1]Sheet1'!$A$6:$AH$294,34,FALSE)</f>
        <v>0</v>
      </c>
      <c r="Z258" s="49"/>
      <c r="AA258" s="49">
        <f>VLOOKUP(A258,'[1]Sheet1'!$A$6:$AV$349,43,FALSE)</f>
        <v>0</v>
      </c>
      <c r="AB258" s="49">
        <f>VLOOKUP(A258,'[1]Sheet1'!$A$6:$AV$349,44,FALSE)</f>
        <v>0</v>
      </c>
      <c r="AC258" s="35"/>
      <c r="AD258" s="49">
        <f>VLOOKUP(A258,'[2]Sheet1'!$A$6:$AF$350,31,FALSE)-AF258</f>
        <v>0</v>
      </c>
      <c r="AE258" s="49">
        <f>VLOOKUP(A258,'[2]Sheet1'!$A$6:$AF$350,32,FALSE)-AG258</f>
        <v>0</v>
      </c>
      <c r="AF258" s="49">
        <f>VLOOKUP(A258,'[2]Sheet1'!$A$6:$L$295,11,FALSE)</f>
        <v>0</v>
      </c>
      <c r="AG258" s="49">
        <f>VLOOKUP(A258,'[2]Sheet1'!$A$6:$L$295,12,FALSE)</f>
        <v>0</v>
      </c>
      <c r="AH258" s="49">
        <f>VLOOKUP(A258,'[5]Sheet1'!$A$6:$K$294,10,FALSE)</f>
        <v>0</v>
      </c>
      <c r="AI258" s="49">
        <f>VLOOKUP(A258,'[5]Sheet1'!$A$6:$K$294,11,FALSE)</f>
        <v>0</v>
      </c>
      <c r="AJ258" s="49">
        <f>VLOOKUP(A258,'[4]Sheet1'!$A$6:$I$294,8,FALSE)</f>
        <v>0</v>
      </c>
      <c r="AK258" s="49">
        <f>VLOOKUP(A258,'[4]Sheet1'!$A$6:$I$294,9,FALSE)</f>
        <v>0</v>
      </c>
      <c r="AL258" s="49"/>
      <c r="AM258" s="49"/>
      <c r="AN258" s="49">
        <f>VLOOKUP(A258,'[3]Sheet1'!$A$6:$AA$349,16,FALSE)</f>
        <v>0</v>
      </c>
      <c r="AO258" s="49">
        <f>VLOOKUP(A258,'[3]Sheet1'!$A$6:$AA$349,17,FALSE)</f>
        <v>0</v>
      </c>
      <c r="AP258" s="35"/>
      <c r="AQ258" s="69"/>
      <c r="AS258" s="18"/>
      <c r="AT258" s="2">
        <f t="shared" si="19"/>
        <v>0</v>
      </c>
    </row>
    <row r="259" spans="1:46" ht="19.5" customHeight="1">
      <c r="A259" s="35">
        <v>254</v>
      </c>
      <c r="B259" s="36" t="s">
        <v>321</v>
      </c>
      <c r="C259" s="36" t="s">
        <v>311</v>
      </c>
      <c r="D259" s="35">
        <f>VLOOKUP(A259,'[2]Sheet1'!$A$6:$AG$359,33,FALSE)</f>
        <v>30</v>
      </c>
      <c r="E259" s="35">
        <f>VLOOKUP(A259,'[5]Sheet1'!$A$5:$T$358,20,FALSE)</f>
        <v>20</v>
      </c>
      <c r="F259" s="35">
        <f>VLOOKUP(A259,'[4]Sheet1'!$A$5:$AD$358,30,FALSE)</f>
        <v>30</v>
      </c>
      <c r="G259" s="35">
        <f>VLOOKUP(A259,'[3]Sheet1'!$A$6:$AB$292,28,FALSE)</f>
        <v>10</v>
      </c>
      <c r="H259" s="37">
        <f>VLOOKUP(A259,'[1]Sheet1'!$A$5:$AW$358,49,FALSE)</f>
        <v>2.5</v>
      </c>
      <c r="I259" s="35">
        <f t="shared" si="25"/>
        <v>92.5</v>
      </c>
      <c r="J259" s="35">
        <f t="shared" si="24"/>
        <v>17</v>
      </c>
      <c r="K259" s="49">
        <f>VLOOKUP(A259,'[1]Sheet1'!$A$6:$D$294,4,FALSE)</f>
        <v>0</v>
      </c>
      <c r="L259" s="49">
        <f>VLOOKUP(A259,'[1]Sheet1'!$A$6:$AV$349,39,FALSE)</f>
        <v>0</v>
      </c>
      <c r="M259" s="49">
        <f>VLOOKUP(A259,'[1]Sheet1'!$A$6:$AV$349,7,FALSE)</f>
      </c>
      <c r="N259" s="49" t="str">
        <f>VLOOKUP(A259,'[1]Sheet1'!$A$6:$AV$349,10,FALSE)</f>
        <v>A</v>
      </c>
      <c r="O259" s="49">
        <f>VLOOKUP(A259,'[1]Sheet1'!$A$6:$AV$349,12,FALSE)</f>
        <v>2.5</v>
      </c>
      <c r="P259" s="49">
        <f>VLOOKUP(A259,'[1]Sheet1'!$A$6:$AV$349,13,FALSE)</f>
        <v>0</v>
      </c>
      <c r="Q259" s="49">
        <f>VLOOKUP(A259,'[1]Sheet1'!$A$6:$AV$349,14,FALSE)</f>
        <v>0</v>
      </c>
      <c r="R259" s="49">
        <f>VLOOKUP(A259,'[1]Sheet1'!$A$6:$AV$349,23,FALSE)</f>
        <v>0</v>
      </c>
      <c r="S259" s="49">
        <f>VLOOKUP(A259,'[1]Sheet1'!$A$6:$AV$349,24,FALSE)</f>
        <v>0</v>
      </c>
      <c r="T259" s="58">
        <f>VLOOKUP(A259,'[1]Sheet1'!$A$6:$AV$349,45,FALSE)</f>
        <v>0</v>
      </c>
      <c r="U259" s="58">
        <f>VLOOKUP(A259,'[1]Sheet1'!$A$6:$AV$349,46,FALSE)</f>
        <v>0</v>
      </c>
      <c r="V259" s="49">
        <f>VLOOKUP(A259,'[1]Sheet1'!$A$6:$AV$349,35,FALSE)</f>
        <v>0</v>
      </c>
      <c r="W259" s="49">
        <f>VLOOKUP(A259,'[1]Sheet1'!$A$6:$AV$349,36,FALSE)+VLOOKUP(A259,'[1]Sheet1'!$A$6:$AL$299,38,FALSE)</f>
        <v>0</v>
      </c>
      <c r="X259" s="49">
        <f>VLOOKUP(A259,'[1]Sheet1'!$A$6:$AH$294,33,FALSE)</f>
        <v>0</v>
      </c>
      <c r="Y259" s="49">
        <f>VLOOKUP(A259,'[1]Sheet1'!$A$6:$AH$294,34,FALSE)</f>
        <v>0</v>
      </c>
      <c r="Z259" s="49"/>
      <c r="AA259" s="49">
        <f>VLOOKUP(A259,'[1]Sheet1'!$A$6:$AV$349,43,FALSE)</f>
        <v>0</v>
      </c>
      <c r="AB259" s="49">
        <f>VLOOKUP(A259,'[1]Sheet1'!$A$6:$AV$349,44,FALSE)</f>
        <v>0</v>
      </c>
      <c r="AC259" s="35"/>
      <c r="AD259" s="49">
        <f>VLOOKUP(A259,'[2]Sheet1'!$A$6:$AF$350,31,FALSE)-AF259</f>
        <v>0</v>
      </c>
      <c r="AE259" s="49">
        <f>VLOOKUP(A259,'[2]Sheet1'!$A$6:$AF$350,32,FALSE)-AG259</f>
        <v>0</v>
      </c>
      <c r="AF259" s="49">
        <f>VLOOKUP(A259,'[2]Sheet1'!$A$6:$L$295,11,FALSE)</f>
        <v>0</v>
      </c>
      <c r="AG259" s="49">
        <f>VLOOKUP(A259,'[2]Sheet1'!$A$6:$L$295,12,FALSE)</f>
        <v>0</v>
      </c>
      <c r="AH259" s="49">
        <f>VLOOKUP(A259,'[5]Sheet1'!$A$6:$K$294,10,FALSE)</f>
        <v>0</v>
      </c>
      <c r="AI259" s="49">
        <f>VLOOKUP(A259,'[5]Sheet1'!$A$6:$K$294,11,FALSE)</f>
        <v>0</v>
      </c>
      <c r="AJ259" s="49">
        <f>VLOOKUP(A259,'[4]Sheet1'!$A$6:$I$294,8,FALSE)</f>
        <v>0</v>
      </c>
      <c r="AK259" s="49">
        <f>VLOOKUP(A259,'[4]Sheet1'!$A$6:$I$294,9,FALSE)</f>
        <v>0</v>
      </c>
      <c r="AL259" s="49"/>
      <c r="AM259" s="49"/>
      <c r="AN259" s="49">
        <f>VLOOKUP(A259,'[3]Sheet1'!$A$6:$AA$349,16,FALSE)</f>
        <v>0</v>
      </c>
      <c r="AO259" s="49">
        <f>VLOOKUP(A259,'[3]Sheet1'!$A$6:$AA$349,17,FALSE)</f>
        <v>0</v>
      </c>
      <c r="AP259" s="35"/>
      <c r="AQ259" s="69"/>
      <c r="AS259" s="18"/>
      <c r="AT259" s="2">
        <f t="shared" si="19"/>
        <v>0</v>
      </c>
    </row>
    <row r="260" spans="1:46" ht="19.5" customHeight="1">
      <c r="A260" s="35">
        <v>255</v>
      </c>
      <c r="B260" s="36" t="s">
        <v>322</v>
      </c>
      <c r="C260" s="36" t="s">
        <v>311</v>
      </c>
      <c r="D260" s="35">
        <f>VLOOKUP(A260,'[2]Sheet1'!$A$6:$AG$359,33,FALSE)</f>
        <v>30</v>
      </c>
      <c r="E260" s="35">
        <f>VLOOKUP(A260,'[5]Sheet1'!$A$5:$T$358,20,FALSE)</f>
        <v>20</v>
      </c>
      <c r="F260" s="35">
        <f>VLOOKUP(A260,'[4]Sheet1'!$A$5:$AD$358,30,FALSE)</f>
        <v>30</v>
      </c>
      <c r="G260" s="35">
        <f>VLOOKUP(A260,'[3]Sheet1'!$A$6:$AB$292,28,FALSE)</f>
        <v>10</v>
      </c>
      <c r="H260" s="37">
        <f>VLOOKUP(A260,'[1]Sheet1'!$A$5:$AW$358,49,FALSE)</f>
        <v>2.5</v>
      </c>
      <c r="I260" s="35">
        <f t="shared" si="25"/>
        <v>92.5</v>
      </c>
      <c r="J260" s="35">
        <f t="shared" si="24"/>
        <v>17</v>
      </c>
      <c r="K260" s="49">
        <f>VLOOKUP(A260,'[1]Sheet1'!$A$6:$D$294,4,FALSE)</f>
        <v>0</v>
      </c>
      <c r="L260" s="49">
        <f>VLOOKUP(A260,'[1]Sheet1'!$A$6:$AV$349,39,FALSE)</f>
        <v>0</v>
      </c>
      <c r="M260" s="49">
        <f>VLOOKUP(A260,'[1]Sheet1'!$A$6:$AV$349,7,FALSE)</f>
      </c>
      <c r="N260" s="49" t="str">
        <f>VLOOKUP(A260,'[1]Sheet1'!$A$6:$AV$349,10,FALSE)</f>
        <v>A</v>
      </c>
      <c r="O260" s="49">
        <f>VLOOKUP(A260,'[1]Sheet1'!$A$6:$AV$349,12,FALSE)</f>
        <v>2.5</v>
      </c>
      <c r="P260" s="49">
        <f>VLOOKUP(A260,'[1]Sheet1'!$A$6:$AV$349,13,FALSE)</f>
        <v>0</v>
      </c>
      <c r="Q260" s="49">
        <f>VLOOKUP(A260,'[1]Sheet1'!$A$6:$AV$349,14,FALSE)</f>
        <v>0</v>
      </c>
      <c r="R260" s="49">
        <f>VLOOKUP(A260,'[1]Sheet1'!$A$6:$AV$349,23,FALSE)</f>
        <v>0</v>
      </c>
      <c r="S260" s="49">
        <f>VLOOKUP(A260,'[1]Sheet1'!$A$6:$AV$349,24,FALSE)</f>
        <v>0</v>
      </c>
      <c r="T260" s="58">
        <f>VLOOKUP(A260,'[1]Sheet1'!$A$6:$AV$349,45,FALSE)</f>
        <v>0</v>
      </c>
      <c r="U260" s="58">
        <f>VLOOKUP(A260,'[1]Sheet1'!$A$6:$AV$349,46,FALSE)</f>
        <v>0</v>
      </c>
      <c r="V260" s="49">
        <f>VLOOKUP(A260,'[1]Sheet1'!$A$6:$AV$349,35,FALSE)</f>
        <v>0</v>
      </c>
      <c r="W260" s="49">
        <f>VLOOKUP(A260,'[1]Sheet1'!$A$6:$AV$349,36,FALSE)+VLOOKUP(A260,'[1]Sheet1'!$A$6:$AL$299,38,FALSE)</f>
        <v>0</v>
      </c>
      <c r="X260" s="49">
        <f>VLOOKUP(A260,'[1]Sheet1'!$A$6:$AH$294,33,FALSE)</f>
        <v>0</v>
      </c>
      <c r="Y260" s="49">
        <f>VLOOKUP(A260,'[1]Sheet1'!$A$6:$AH$294,34,FALSE)</f>
        <v>0</v>
      </c>
      <c r="Z260" s="49"/>
      <c r="AA260" s="49">
        <f>VLOOKUP(A260,'[1]Sheet1'!$A$6:$AV$349,43,FALSE)</f>
        <v>0</v>
      </c>
      <c r="AB260" s="49">
        <f>VLOOKUP(A260,'[1]Sheet1'!$A$6:$AV$349,44,FALSE)</f>
        <v>0</v>
      </c>
      <c r="AC260" s="35"/>
      <c r="AD260" s="49">
        <f>VLOOKUP(A260,'[2]Sheet1'!$A$6:$AF$350,31,FALSE)-AF260</f>
        <v>0</v>
      </c>
      <c r="AE260" s="49">
        <f>VLOOKUP(A260,'[2]Sheet1'!$A$6:$AF$350,32,FALSE)-AG260</f>
        <v>0</v>
      </c>
      <c r="AF260" s="49">
        <f>VLOOKUP(A260,'[2]Sheet1'!$A$6:$L$295,11,FALSE)</f>
        <v>0</v>
      </c>
      <c r="AG260" s="49">
        <f>VLOOKUP(A260,'[2]Sheet1'!$A$6:$L$295,12,FALSE)</f>
        <v>0</v>
      </c>
      <c r="AH260" s="49">
        <f>VLOOKUP(A260,'[5]Sheet1'!$A$6:$K$294,10,FALSE)</f>
        <v>0</v>
      </c>
      <c r="AI260" s="49">
        <f>VLOOKUP(A260,'[5]Sheet1'!$A$6:$K$294,11,FALSE)</f>
        <v>0</v>
      </c>
      <c r="AJ260" s="49">
        <f>VLOOKUP(A260,'[4]Sheet1'!$A$6:$I$294,8,FALSE)</f>
        <v>0</v>
      </c>
      <c r="AK260" s="49">
        <f>VLOOKUP(A260,'[4]Sheet1'!$A$6:$I$294,9,FALSE)</f>
        <v>0</v>
      </c>
      <c r="AL260" s="49"/>
      <c r="AM260" s="49"/>
      <c r="AN260" s="49">
        <f>VLOOKUP(A260,'[3]Sheet1'!$A$6:$AA$349,16,FALSE)</f>
        <v>0</v>
      </c>
      <c r="AO260" s="49">
        <f>VLOOKUP(A260,'[3]Sheet1'!$A$6:$AA$349,17,FALSE)</f>
        <v>0</v>
      </c>
      <c r="AP260" s="35"/>
      <c r="AQ260" s="69"/>
      <c r="AS260" s="18"/>
      <c r="AT260" s="2">
        <f t="shared" si="19"/>
        <v>0</v>
      </c>
    </row>
    <row r="261" spans="1:46" s="4" customFormat="1" ht="19.5" customHeight="1">
      <c r="A261" s="35">
        <v>256</v>
      </c>
      <c r="B261" s="36" t="s">
        <v>323</v>
      </c>
      <c r="C261" s="36" t="s">
        <v>311</v>
      </c>
      <c r="D261" s="35">
        <f>VLOOKUP(A261,'[2]Sheet1'!$A$6:$AG$359,33,FALSE)</f>
        <v>27</v>
      </c>
      <c r="E261" s="35">
        <f>VLOOKUP(A261,'[5]Sheet1'!$A$5:$T$358,20,FALSE)</f>
        <v>20</v>
      </c>
      <c r="F261" s="35">
        <f>VLOOKUP(A261,'[4]Sheet1'!$A$5:$AD$358,30,FALSE)</f>
        <v>30</v>
      </c>
      <c r="G261" s="35">
        <f>VLOOKUP(A261,'[3]Sheet1'!$A$6:$AB$292,28,FALSE)</f>
        <v>10</v>
      </c>
      <c r="H261" s="37">
        <f>VLOOKUP(A261,'[1]Sheet1'!$A$5:$AW$358,49,FALSE)</f>
        <v>0</v>
      </c>
      <c r="I261" s="35">
        <f t="shared" si="25"/>
        <v>87</v>
      </c>
      <c r="J261" s="35">
        <f t="shared" si="24"/>
        <v>31</v>
      </c>
      <c r="K261" s="49">
        <f>VLOOKUP(A261,'[1]Sheet1'!$A$6:$D$294,4,FALSE)</f>
        <v>0</v>
      </c>
      <c r="L261" s="49">
        <f>VLOOKUP(A261,'[1]Sheet1'!$A$6:$AV$349,39,FALSE)</f>
        <v>0</v>
      </c>
      <c r="M261" s="49">
        <f>VLOOKUP(A261,'[1]Sheet1'!$A$6:$AV$349,7,FALSE)</f>
      </c>
      <c r="N261" s="49">
        <f>VLOOKUP(A261,'[1]Sheet1'!$A$6:$AV$349,10,FALSE)</f>
      </c>
      <c r="O261" s="49">
        <f>VLOOKUP(A261,'[1]Sheet1'!$A$6:$AV$349,12,FALSE)</f>
      </c>
      <c r="P261" s="49">
        <f>VLOOKUP(A261,'[1]Sheet1'!$A$6:$AV$349,13,FALSE)</f>
        <v>0</v>
      </c>
      <c r="Q261" s="49">
        <f>VLOOKUP(A261,'[1]Sheet1'!$A$6:$AV$349,14,FALSE)</f>
        <v>0</v>
      </c>
      <c r="R261" s="49">
        <f>VLOOKUP(A261,'[1]Sheet1'!$A$6:$AV$349,23,FALSE)</f>
        <v>0</v>
      </c>
      <c r="S261" s="49">
        <f>VLOOKUP(A261,'[1]Sheet1'!$A$6:$AV$349,24,FALSE)</f>
        <v>0</v>
      </c>
      <c r="T261" s="58">
        <f>VLOOKUP(A261,'[1]Sheet1'!$A$6:$AV$349,45,FALSE)</f>
        <v>0</v>
      </c>
      <c r="U261" s="58">
        <f>VLOOKUP(A261,'[1]Sheet1'!$A$6:$AV$349,46,FALSE)</f>
        <v>0</v>
      </c>
      <c r="V261" s="49">
        <f>VLOOKUP(A261,'[1]Sheet1'!$A$6:$AV$349,35,FALSE)</f>
        <v>0</v>
      </c>
      <c r="W261" s="49">
        <f>VLOOKUP(A261,'[1]Sheet1'!$A$6:$AV$349,36,FALSE)+VLOOKUP(A261,'[1]Sheet1'!$A$6:$AL$299,38,FALSE)</f>
        <v>0</v>
      </c>
      <c r="X261" s="49">
        <f>VLOOKUP(A261,'[1]Sheet1'!$A$6:$AH$294,33,FALSE)</f>
        <v>0</v>
      </c>
      <c r="Y261" s="49">
        <f>VLOOKUP(A261,'[1]Sheet1'!$A$6:$AH$294,34,FALSE)</f>
        <v>0</v>
      </c>
      <c r="Z261" s="49"/>
      <c r="AA261" s="49">
        <f>VLOOKUP(A261,'[1]Sheet1'!$A$6:$AV$349,43,FALSE)</f>
        <v>0</v>
      </c>
      <c r="AB261" s="49">
        <f>VLOOKUP(A261,'[1]Sheet1'!$A$6:$AV$349,44,FALSE)</f>
        <v>0</v>
      </c>
      <c r="AC261" s="35"/>
      <c r="AD261" s="49">
        <f>VLOOKUP(A261,'[2]Sheet1'!$A$6:$AF$350,31,FALSE)-AF261</f>
        <v>1</v>
      </c>
      <c r="AE261" s="49">
        <f>VLOOKUP(A261,'[2]Sheet1'!$A$6:$AF$350,32,FALSE)-AG261</f>
        <v>3</v>
      </c>
      <c r="AF261" s="49">
        <f>VLOOKUP(A261,'[2]Sheet1'!$A$6:$L$295,11,FALSE)</f>
        <v>0</v>
      </c>
      <c r="AG261" s="49">
        <f>VLOOKUP(A261,'[2]Sheet1'!$A$6:$L$295,12,FALSE)</f>
        <v>0</v>
      </c>
      <c r="AH261" s="49">
        <f>VLOOKUP(A261,'[5]Sheet1'!$A$6:$K$294,10,FALSE)</f>
        <v>0</v>
      </c>
      <c r="AI261" s="49">
        <f>VLOOKUP(A261,'[5]Sheet1'!$A$6:$K$294,11,FALSE)</f>
        <v>0</v>
      </c>
      <c r="AJ261" s="49">
        <f>VLOOKUP(A261,'[4]Sheet1'!$A$6:$I$294,8,FALSE)</f>
        <v>0</v>
      </c>
      <c r="AK261" s="49">
        <f>VLOOKUP(A261,'[4]Sheet1'!$A$6:$I$294,9,FALSE)</f>
        <v>0</v>
      </c>
      <c r="AL261" s="49"/>
      <c r="AM261" s="49"/>
      <c r="AN261" s="49">
        <f>VLOOKUP(A261,'[3]Sheet1'!$A$6:$AA$349,16,FALSE)</f>
        <v>0</v>
      </c>
      <c r="AO261" s="49">
        <f>VLOOKUP(A261,'[3]Sheet1'!$A$6:$AA$349,17,FALSE)</f>
        <v>0</v>
      </c>
      <c r="AP261" s="35"/>
      <c r="AQ261" s="69"/>
      <c r="AR261" s="17"/>
      <c r="AS261" s="18"/>
      <c r="AT261" s="2">
        <f t="shared" si="19"/>
        <v>0</v>
      </c>
    </row>
    <row r="262" spans="1:46" ht="19.5" customHeight="1">
      <c r="A262" s="35">
        <v>257</v>
      </c>
      <c r="B262" s="36" t="s">
        <v>324</v>
      </c>
      <c r="C262" s="36" t="s">
        <v>311</v>
      </c>
      <c r="D262" s="35">
        <f>VLOOKUP(A262,'[2]Sheet1'!$A$6:$AG$359,33,FALSE)</f>
        <v>26</v>
      </c>
      <c r="E262" s="35">
        <f>VLOOKUP(A262,'[5]Sheet1'!$A$5:$T$358,20,FALSE)</f>
        <v>20</v>
      </c>
      <c r="F262" s="35">
        <f>VLOOKUP(A262,'[4]Sheet1'!$A$5:$AD$358,30,FALSE)</f>
        <v>30</v>
      </c>
      <c r="G262" s="35">
        <f>VLOOKUP(A262,'[3]Sheet1'!$A$6:$AB$292,28,FALSE)</f>
        <v>10</v>
      </c>
      <c r="H262" s="37">
        <f>VLOOKUP(A262,'[1]Sheet1'!$A$5:$AW$358,49,FALSE)</f>
        <v>4.8</v>
      </c>
      <c r="I262" s="35">
        <f t="shared" si="25"/>
        <v>90.8</v>
      </c>
      <c r="J262" s="35">
        <f t="shared" si="24"/>
        <v>25</v>
      </c>
      <c r="K262" s="49">
        <f>VLOOKUP(A262,'[1]Sheet1'!$A$6:$D$294,4,FALSE)</f>
        <v>2</v>
      </c>
      <c r="L262" s="49">
        <f>VLOOKUP(A262,'[1]Sheet1'!$A$6:$AV$349,39,FALSE)</f>
        <v>0</v>
      </c>
      <c r="M262" s="49">
        <f>VLOOKUP(A262,'[1]Sheet1'!$A$6:$AV$349,7,FALSE)</f>
      </c>
      <c r="N262" s="49" t="str">
        <f>VLOOKUP(A262,'[1]Sheet1'!$A$6:$AV$349,10,FALSE)</f>
        <v>A</v>
      </c>
      <c r="O262" s="49">
        <f>VLOOKUP(A262,'[1]Sheet1'!$A$6:$AV$349,12,FALSE)</f>
        <v>2.5</v>
      </c>
      <c r="P262" s="49">
        <f>VLOOKUP(A262,'[1]Sheet1'!$A$6:$AV$349,13,FALSE)</f>
        <v>0</v>
      </c>
      <c r="Q262" s="49">
        <f>VLOOKUP(A262,'[1]Sheet1'!$A$6:$AV$349,14,FALSE)</f>
        <v>0</v>
      </c>
      <c r="R262" s="49">
        <f>VLOOKUP(A262,'[1]Sheet1'!$A$6:$AV$349,23,FALSE)</f>
        <v>3</v>
      </c>
      <c r="S262" s="49">
        <f>VLOOKUP(A262,'[1]Sheet1'!$A$6:$AV$349,24,FALSE)</f>
        <v>0.3</v>
      </c>
      <c r="T262" s="58">
        <f>VLOOKUP(A262,'[1]Sheet1'!$A$6:$AV$349,45,FALSE)</f>
        <v>0</v>
      </c>
      <c r="U262" s="58">
        <f>VLOOKUP(A262,'[1]Sheet1'!$A$6:$AV$349,46,FALSE)</f>
        <v>0</v>
      </c>
      <c r="V262" s="49">
        <f>VLOOKUP(A262,'[1]Sheet1'!$A$6:$AV$349,35,FALSE)</f>
        <v>0</v>
      </c>
      <c r="W262" s="49">
        <f>VLOOKUP(A262,'[1]Sheet1'!$A$6:$AV$349,36,FALSE)+VLOOKUP(A262,'[1]Sheet1'!$A$6:$AL$299,38,FALSE)</f>
        <v>0</v>
      </c>
      <c r="X262" s="49">
        <f>VLOOKUP(A262,'[1]Sheet1'!$A$6:$AH$294,33,FALSE)</f>
        <v>0</v>
      </c>
      <c r="Y262" s="49">
        <f>VLOOKUP(A262,'[1]Sheet1'!$A$6:$AH$294,34,FALSE)</f>
        <v>0</v>
      </c>
      <c r="Z262" s="49"/>
      <c r="AA262" s="49">
        <f>VLOOKUP(A262,'[1]Sheet1'!$A$6:$AV$349,43,FALSE)</f>
        <v>0</v>
      </c>
      <c r="AB262" s="49">
        <f>VLOOKUP(A262,'[1]Sheet1'!$A$6:$AV$349,44,FALSE)</f>
        <v>0</v>
      </c>
      <c r="AC262" s="35"/>
      <c r="AD262" s="49">
        <f>VLOOKUP(A262,'[2]Sheet1'!$A$6:$AF$350,31,FALSE)-AF262</f>
        <v>2</v>
      </c>
      <c r="AE262" s="49">
        <f>VLOOKUP(A262,'[2]Sheet1'!$A$6:$AF$350,32,FALSE)-AG262</f>
        <v>4</v>
      </c>
      <c r="AF262" s="49">
        <f>VLOOKUP(A262,'[2]Sheet1'!$A$6:$L$295,11,FALSE)</f>
        <v>0</v>
      </c>
      <c r="AG262" s="49">
        <f>VLOOKUP(A262,'[2]Sheet1'!$A$6:$L$295,12,FALSE)</f>
        <v>0</v>
      </c>
      <c r="AH262" s="49">
        <f>VLOOKUP(A262,'[5]Sheet1'!$A$6:$K$294,10,FALSE)</f>
        <v>0</v>
      </c>
      <c r="AI262" s="49">
        <f>VLOOKUP(A262,'[5]Sheet1'!$A$6:$K$294,11,FALSE)</f>
        <v>0</v>
      </c>
      <c r="AJ262" s="49">
        <f>VLOOKUP(A262,'[4]Sheet1'!$A$6:$I$294,8,FALSE)</f>
        <v>0</v>
      </c>
      <c r="AK262" s="49">
        <f>VLOOKUP(A262,'[4]Sheet1'!$A$6:$I$294,9,FALSE)</f>
        <v>0</v>
      </c>
      <c r="AL262" s="49"/>
      <c r="AM262" s="49"/>
      <c r="AN262" s="49">
        <f>VLOOKUP(A262,'[3]Sheet1'!$A$6:$AA$349,16,FALSE)</f>
        <v>0</v>
      </c>
      <c r="AO262" s="49">
        <f>VLOOKUP(A262,'[3]Sheet1'!$A$6:$AA$349,17,FALSE)</f>
        <v>0</v>
      </c>
      <c r="AP262" s="35"/>
      <c r="AQ262" s="69"/>
      <c r="AS262" s="18"/>
      <c r="AT262" s="2">
        <f aca="true" t="shared" si="26" ref="AT262:AT290">IF(AR262=AS262,0,1)</f>
        <v>0</v>
      </c>
    </row>
    <row r="263" spans="1:46" ht="19.5" customHeight="1">
      <c r="A263" s="35">
        <v>258</v>
      </c>
      <c r="B263" s="36" t="s">
        <v>325</v>
      </c>
      <c r="C263" s="36" t="s">
        <v>311</v>
      </c>
      <c r="D263" s="35">
        <f>VLOOKUP(A263,'[2]Sheet1'!$A$6:$AG$359,33,FALSE)</f>
        <v>30</v>
      </c>
      <c r="E263" s="35">
        <f>VLOOKUP(A263,'[5]Sheet1'!$A$5:$T$358,20,FALSE)</f>
        <v>20</v>
      </c>
      <c r="F263" s="35">
        <f>VLOOKUP(A263,'[4]Sheet1'!$A$5:$AD$358,30,FALSE)</f>
        <v>30</v>
      </c>
      <c r="G263" s="35">
        <f>VLOOKUP(A263,'[3]Sheet1'!$A$6:$AB$292,28,FALSE)</f>
        <v>10</v>
      </c>
      <c r="H263" s="37">
        <f>VLOOKUP(A263,'[1]Sheet1'!$A$5:$AW$358,49,FALSE)</f>
        <v>4.2</v>
      </c>
      <c r="I263" s="35">
        <f t="shared" si="25"/>
        <v>94.2</v>
      </c>
      <c r="J263" s="35">
        <f t="shared" si="24"/>
        <v>12</v>
      </c>
      <c r="K263" s="49">
        <f>VLOOKUP(A263,'[1]Sheet1'!$A$6:$D$294,4,FALSE)</f>
        <v>2</v>
      </c>
      <c r="L263" s="49">
        <f>VLOOKUP(A263,'[1]Sheet1'!$A$6:$AV$349,39,FALSE)</f>
        <v>0</v>
      </c>
      <c r="M263" s="49">
        <f>VLOOKUP(A263,'[1]Sheet1'!$A$6:$AV$349,7,FALSE)</f>
      </c>
      <c r="N263" s="49">
        <f>VLOOKUP(A263,'[1]Sheet1'!$A$6:$AV$349,10,FALSE)</f>
      </c>
      <c r="O263" s="49">
        <f>VLOOKUP(A263,'[1]Sheet1'!$A$6:$AV$349,12,FALSE)</f>
      </c>
      <c r="P263" s="49">
        <f>VLOOKUP(A263,'[1]Sheet1'!$A$6:$AV$349,13,FALSE)</f>
        <v>0</v>
      </c>
      <c r="Q263" s="49">
        <f>VLOOKUP(A263,'[1]Sheet1'!$A$6:$AV$349,14,FALSE)</f>
        <v>0</v>
      </c>
      <c r="R263" s="49">
        <f>VLOOKUP(A263,'[1]Sheet1'!$A$6:$AV$349,23,FALSE)</f>
        <v>2</v>
      </c>
      <c r="S263" s="49">
        <f>VLOOKUP(A263,'[1]Sheet1'!$A$6:$AV$349,24,FALSE)</f>
        <v>0.2</v>
      </c>
      <c r="T263" s="58">
        <f>VLOOKUP(A263,'[1]Sheet1'!$A$6:$AV$349,45,FALSE)</f>
        <v>4</v>
      </c>
      <c r="U263" s="58">
        <f>VLOOKUP(A263,'[1]Sheet1'!$A$6:$AV$349,46,FALSE)</f>
        <v>2</v>
      </c>
      <c r="V263" s="49">
        <f>VLOOKUP(A263,'[1]Sheet1'!$A$6:$AV$349,35,FALSE)</f>
        <v>0</v>
      </c>
      <c r="W263" s="49">
        <f>VLOOKUP(A263,'[1]Sheet1'!$A$6:$AV$349,36,FALSE)+VLOOKUP(A263,'[1]Sheet1'!$A$6:$AL$299,38,FALSE)</f>
        <v>0</v>
      </c>
      <c r="X263" s="49">
        <f>VLOOKUP(A263,'[1]Sheet1'!$A$6:$AH$294,33,FALSE)</f>
        <v>0</v>
      </c>
      <c r="Y263" s="49">
        <f>VLOOKUP(A263,'[1]Sheet1'!$A$6:$AH$294,34,FALSE)</f>
        <v>0</v>
      </c>
      <c r="Z263" s="49"/>
      <c r="AA263" s="49">
        <f>VLOOKUP(A263,'[1]Sheet1'!$A$6:$AV$349,43,FALSE)</f>
        <v>0</v>
      </c>
      <c r="AB263" s="49">
        <f>VLOOKUP(A263,'[1]Sheet1'!$A$6:$AV$349,44,FALSE)</f>
        <v>0</v>
      </c>
      <c r="AC263" s="35"/>
      <c r="AD263" s="49">
        <f>VLOOKUP(A263,'[2]Sheet1'!$A$6:$AF$350,31,FALSE)-AF263</f>
        <v>0</v>
      </c>
      <c r="AE263" s="49">
        <f>VLOOKUP(A263,'[2]Sheet1'!$A$6:$AF$350,32,FALSE)-AG263</f>
        <v>0</v>
      </c>
      <c r="AF263" s="49">
        <f>VLOOKUP(A263,'[2]Sheet1'!$A$6:$L$295,11,FALSE)</f>
        <v>0</v>
      </c>
      <c r="AG263" s="49">
        <f>VLOOKUP(A263,'[2]Sheet1'!$A$6:$L$295,12,FALSE)</f>
        <v>0</v>
      </c>
      <c r="AH263" s="49">
        <f>VLOOKUP(A263,'[5]Sheet1'!$A$6:$K$294,10,FALSE)</f>
        <v>0</v>
      </c>
      <c r="AI263" s="49">
        <f>VLOOKUP(A263,'[5]Sheet1'!$A$6:$K$294,11,FALSE)</f>
        <v>0</v>
      </c>
      <c r="AJ263" s="49">
        <f>VLOOKUP(A263,'[4]Sheet1'!$A$6:$I$294,8,FALSE)</f>
        <v>0</v>
      </c>
      <c r="AK263" s="49">
        <f>VLOOKUP(A263,'[4]Sheet1'!$A$6:$I$294,9,FALSE)</f>
        <v>0</v>
      </c>
      <c r="AL263" s="49"/>
      <c r="AM263" s="49"/>
      <c r="AN263" s="49">
        <f>VLOOKUP(A263,'[3]Sheet1'!$A$6:$AA$349,16,FALSE)</f>
        <v>0</v>
      </c>
      <c r="AO263" s="49">
        <f>VLOOKUP(A263,'[3]Sheet1'!$A$6:$AA$349,17,FALSE)</f>
        <v>0</v>
      </c>
      <c r="AP263" s="35"/>
      <c r="AQ263" s="69"/>
      <c r="AS263" s="18"/>
      <c r="AT263" s="2">
        <f t="shared" si="26"/>
        <v>0</v>
      </c>
    </row>
    <row r="264" spans="1:46" ht="19.5" customHeight="1">
      <c r="A264" s="35">
        <v>259</v>
      </c>
      <c r="B264" s="36" t="s">
        <v>326</v>
      </c>
      <c r="C264" s="36" t="s">
        <v>311</v>
      </c>
      <c r="D264" s="35">
        <f>VLOOKUP(A264,'[2]Sheet1'!$A$6:$AG$359,33,FALSE)</f>
        <v>24</v>
      </c>
      <c r="E264" s="35">
        <f>VLOOKUP(A264,'[5]Sheet1'!$A$5:$T$358,20,FALSE)</f>
        <v>20</v>
      </c>
      <c r="F264" s="35">
        <f>VLOOKUP(A264,'[4]Sheet1'!$A$5:$AD$358,30,FALSE)</f>
        <v>30</v>
      </c>
      <c r="G264" s="35">
        <f>VLOOKUP(A264,'[3]Sheet1'!$A$6:$AB$292,28,FALSE)</f>
        <v>10</v>
      </c>
      <c r="H264" s="37">
        <f>VLOOKUP(A264,'[1]Sheet1'!$A$5:$AW$358,49,FALSE)</f>
        <v>2</v>
      </c>
      <c r="I264" s="35">
        <f t="shared" si="25"/>
        <v>86</v>
      </c>
      <c r="J264" s="35">
        <f t="shared" si="24"/>
        <v>33</v>
      </c>
      <c r="K264" s="49">
        <f>VLOOKUP(A264,'[1]Sheet1'!$A$6:$D$294,4,FALSE)</f>
        <v>2</v>
      </c>
      <c r="L264" s="49">
        <f>VLOOKUP(A264,'[1]Sheet1'!$A$6:$AV$349,39,FALSE)</f>
        <v>0</v>
      </c>
      <c r="M264" s="49">
        <f>VLOOKUP(A264,'[1]Sheet1'!$A$6:$AV$349,7,FALSE)</f>
      </c>
      <c r="N264" s="49">
        <f>VLOOKUP(A264,'[1]Sheet1'!$A$6:$AV$349,10,FALSE)</f>
      </c>
      <c r="O264" s="49">
        <f>VLOOKUP(A264,'[1]Sheet1'!$A$6:$AV$349,12,FALSE)</f>
      </c>
      <c r="P264" s="49">
        <f>VLOOKUP(A264,'[1]Sheet1'!$A$6:$AV$349,13,FALSE)</f>
        <v>0</v>
      </c>
      <c r="Q264" s="49">
        <f>VLOOKUP(A264,'[1]Sheet1'!$A$6:$AV$349,14,FALSE)</f>
        <v>0</v>
      </c>
      <c r="R264" s="49">
        <f>VLOOKUP(A264,'[1]Sheet1'!$A$6:$AV$349,23,FALSE)</f>
        <v>0</v>
      </c>
      <c r="S264" s="49">
        <f>VLOOKUP(A264,'[1]Sheet1'!$A$6:$AV$349,24,FALSE)</f>
        <v>0</v>
      </c>
      <c r="T264" s="58">
        <f>VLOOKUP(A264,'[1]Sheet1'!$A$6:$AV$349,45,FALSE)</f>
        <v>0</v>
      </c>
      <c r="U264" s="58">
        <f>VLOOKUP(A264,'[1]Sheet1'!$A$6:$AV$349,46,FALSE)</f>
        <v>0</v>
      </c>
      <c r="V264" s="49">
        <f>VLOOKUP(A264,'[1]Sheet1'!$A$6:$AV$349,35,FALSE)</f>
        <v>0</v>
      </c>
      <c r="W264" s="49">
        <f>VLOOKUP(A264,'[1]Sheet1'!$A$6:$AV$349,36,FALSE)+VLOOKUP(A264,'[1]Sheet1'!$A$6:$AL$299,38,FALSE)</f>
        <v>0</v>
      </c>
      <c r="X264" s="49">
        <f>VLOOKUP(A264,'[1]Sheet1'!$A$6:$AH$294,33,FALSE)</f>
        <v>0</v>
      </c>
      <c r="Y264" s="49">
        <f>VLOOKUP(A264,'[1]Sheet1'!$A$6:$AH$294,34,FALSE)</f>
        <v>0</v>
      </c>
      <c r="Z264" s="49"/>
      <c r="AA264" s="49">
        <f>VLOOKUP(A264,'[1]Sheet1'!$A$6:$AV$349,43,FALSE)</f>
        <v>0</v>
      </c>
      <c r="AB264" s="49">
        <f>VLOOKUP(A264,'[1]Sheet1'!$A$6:$AV$349,44,FALSE)</f>
        <v>0</v>
      </c>
      <c r="AC264" s="35"/>
      <c r="AD264" s="49">
        <f>VLOOKUP(A264,'[2]Sheet1'!$A$6:$AF$350,31,FALSE)-AF264</f>
        <v>2</v>
      </c>
      <c r="AE264" s="49">
        <f>VLOOKUP(A264,'[2]Sheet1'!$A$6:$AF$350,32,FALSE)-AG264</f>
        <v>6</v>
      </c>
      <c r="AF264" s="49">
        <f>VLOOKUP(A264,'[2]Sheet1'!$A$6:$L$295,11,FALSE)</f>
        <v>0</v>
      </c>
      <c r="AG264" s="49">
        <f>VLOOKUP(A264,'[2]Sheet1'!$A$6:$L$295,12,FALSE)</f>
        <v>0</v>
      </c>
      <c r="AH264" s="49">
        <f>VLOOKUP(A264,'[5]Sheet1'!$A$6:$K$294,10,FALSE)</f>
        <v>0</v>
      </c>
      <c r="AI264" s="49">
        <f>VLOOKUP(A264,'[5]Sheet1'!$A$6:$K$294,11,FALSE)</f>
        <v>0</v>
      </c>
      <c r="AJ264" s="49">
        <f>VLOOKUP(A264,'[4]Sheet1'!$A$6:$I$294,8,FALSE)</f>
        <v>0</v>
      </c>
      <c r="AK264" s="49">
        <f>VLOOKUP(A264,'[4]Sheet1'!$A$6:$I$294,9,FALSE)</f>
        <v>0</v>
      </c>
      <c r="AL264" s="49"/>
      <c r="AM264" s="49"/>
      <c r="AN264" s="49">
        <f>VLOOKUP(A264,'[3]Sheet1'!$A$6:$AA$349,16,FALSE)</f>
        <v>0</v>
      </c>
      <c r="AO264" s="49">
        <f>VLOOKUP(A264,'[3]Sheet1'!$A$6:$AA$349,17,FALSE)</f>
        <v>0</v>
      </c>
      <c r="AP264" s="35"/>
      <c r="AQ264" s="69"/>
      <c r="AS264" s="18"/>
      <c r="AT264" s="2">
        <f t="shared" si="26"/>
        <v>0</v>
      </c>
    </row>
    <row r="265" spans="1:46" ht="19.5" customHeight="1">
      <c r="A265" s="35">
        <v>260</v>
      </c>
      <c r="B265" s="36" t="s">
        <v>327</v>
      </c>
      <c r="C265" s="36" t="s">
        <v>311</v>
      </c>
      <c r="D265" s="35">
        <f>VLOOKUP(A265,'[2]Sheet1'!$A$6:$AG$359,33,FALSE)</f>
        <v>25</v>
      </c>
      <c r="E265" s="35">
        <f>VLOOKUP(A265,'[5]Sheet1'!$A$5:$T$358,20,FALSE)</f>
        <v>20</v>
      </c>
      <c r="F265" s="35">
        <f>VLOOKUP(A265,'[4]Sheet1'!$A$5:$AD$358,30,FALSE)</f>
        <v>30</v>
      </c>
      <c r="G265" s="35">
        <f>VLOOKUP(A265,'[3]Sheet1'!$A$6:$AB$292,28,FALSE)</f>
        <v>10</v>
      </c>
      <c r="H265" s="37">
        <f>VLOOKUP(A265,'[1]Sheet1'!$A$5:$AW$358,49,FALSE)</f>
        <v>5.9</v>
      </c>
      <c r="I265" s="35">
        <f t="shared" si="25"/>
        <v>90.9</v>
      </c>
      <c r="J265" s="35">
        <f t="shared" si="24"/>
        <v>24</v>
      </c>
      <c r="K265" s="49">
        <f>VLOOKUP(A265,'[1]Sheet1'!$A$6:$D$294,4,FALSE)</f>
        <v>2</v>
      </c>
      <c r="L265" s="49">
        <f>VLOOKUP(A265,'[1]Sheet1'!$A$6:$AV$349,39,FALSE)</f>
        <v>0</v>
      </c>
      <c r="M265" s="49">
        <f>VLOOKUP(A265,'[1]Sheet1'!$A$6:$AV$349,7,FALSE)</f>
      </c>
      <c r="N265" s="49" t="str">
        <f>VLOOKUP(A265,'[1]Sheet1'!$A$6:$AV$349,10,FALSE)</f>
        <v>A</v>
      </c>
      <c r="O265" s="49">
        <f>VLOOKUP(A265,'[1]Sheet1'!$A$6:$AV$349,12,FALSE)</f>
        <v>2.5</v>
      </c>
      <c r="P265" s="49">
        <f>VLOOKUP(A265,'[1]Sheet1'!$A$6:$AV$349,13,FALSE)</f>
        <v>0</v>
      </c>
      <c r="Q265" s="49">
        <f>VLOOKUP(A265,'[1]Sheet1'!$A$6:$AV$349,14,FALSE)</f>
        <v>0</v>
      </c>
      <c r="R265" s="49">
        <f>VLOOKUP(A265,'[1]Sheet1'!$A$6:$AV$349,23,FALSE)</f>
        <v>3</v>
      </c>
      <c r="S265" s="49">
        <f>VLOOKUP(A265,'[1]Sheet1'!$A$6:$AV$349,24,FALSE)</f>
        <v>0.4</v>
      </c>
      <c r="T265" s="58">
        <f>VLOOKUP(A265,'[1]Sheet1'!$A$6:$AV$349,45,FALSE)</f>
        <v>2</v>
      </c>
      <c r="U265" s="58">
        <f>VLOOKUP(A265,'[1]Sheet1'!$A$6:$AV$349,46,FALSE)</f>
        <v>1</v>
      </c>
      <c r="V265" s="49">
        <f>VLOOKUP(A265,'[1]Sheet1'!$A$6:$AV$349,35,FALSE)</f>
        <v>0</v>
      </c>
      <c r="W265" s="49">
        <f>VLOOKUP(A265,'[1]Sheet1'!$A$6:$AV$349,36,FALSE)+VLOOKUP(A265,'[1]Sheet1'!$A$6:$AL$299,38,FALSE)</f>
        <v>0</v>
      </c>
      <c r="X265" s="49">
        <f>VLOOKUP(A265,'[1]Sheet1'!$A$6:$AH$294,33,FALSE)</f>
        <v>0</v>
      </c>
      <c r="Y265" s="49">
        <f>VLOOKUP(A265,'[1]Sheet1'!$A$6:$AH$294,34,FALSE)</f>
        <v>0</v>
      </c>
      <c r="Z265" s="49"/>
      <c r="AA265" s="49">
        <f>VLOOKUP(A265,'[1]Sheet1'!$A$6:$AV$349,43,FALSE)</f>
        <v>0</v>
      </c>
      <c r="AB265" s="49">
        <f>VLOOKUP(A265,'[1]Sheet1'!$A$6:$AV$349,44,FALSE)</f>
        <v>0</v>
      </c>
      <c r="AC265" s="35"/>
      <c r="AD265" s="49">
        <f>VLOOKUP(A265,'[2]Sheet1'!$A$6:$AF$350,31,FALSE)-AF265</f>
        <v>2</v>
      </c>
      <c r="AE265" s="49">
        <f>VLOOKUP(A265,'[2]Sheet1'!$A$6:$AF$350,32,FALSE)-AG265</f>
        <v>5</v>
      </c>
      <c r="AF265" s="49">
        <f>VLOOKUP(A265,'[2]Sheet1'!$A$6:$L$295,11,FALSE)</f>
        <v>0</v>
      </c>
      <c r="AG265" s="49">
        <f>VLOOKUP(A265,'[2]Sheet1'!$A$6:$L$295,12,FALSE)</f>
        <v>0</v>
      </c>
      <c r="AH265" s="49">
        <f>VLOOKUP(A265,'[5]Sheet1'!$A$6:$K$294,10,FALSE)</f>
        <v>0</v>
      </c>
      <c r="AI265" s="49">
        <f>VLOOKUP(A265,'[5]Sheet1'!$A$6:$K$294,11,FALSE)</f>
        <v>0</v>
      </c>
      <c r="AJ265" s="49">
        <f>VLOOKUP(A265,'[4]Sheet1'!$A$6:$I$294,8,FALSE)</f>
        <v>0</v>
      </c>
      <c r="AK265" s="49">
        <f>VLOOKUP(A265,'[4]Sheet1'!$A$6:$I$294,9,FALSE)</f>
        <v>0</v>
      </c>
      <c r="AL265" s="49"/>
      <c r="AM265" s="49"/>
      <c r="AN265" s="49">
        <f>VLOOKUP(A265,'[3]Sheet1'!$A$6:$AA$349,16,FALSE)</f>
        <v>0</v>
      </c>
      <c r="AO265" s="49">
        <f>VLOOKUP(A265,'[3]Sheet1'!$A$6:$AA$349,17,FALSE)</f>
        <v>0</v>
      </c>
      <c r="AP265" s="35"/>
      <c r="AQ265" s="69"/>
      <c r="AS265" s="18"/>
      <c r="AT265" s="2">
        <f t="shared" si="26"/>
        <v>0</v>
      </c>
    </row>
    <row r="266" spans="1:46" ht="19.5" customHeight="1">
      <c r="A266" s="35">
        <v>261</v>
      </c>
      <c r="B266" s="36" t="s">
        <v>328</v>
      </c>
      <c r="C266" s="36" t="s">
        <v>311</v>
      </c>
      <c r="D266" s="35">
        <f>VLOOKUP(A266,'[2]Sheet1'!$A$6:$AG$359,33,FALSE)</f>
        <v>28</v>
      </c>
      <c r="E266" s="35">
        <f>VLOOKUP(A266,'[5]Sheet1'!$A$5:$T$358,20,FALSE)</f>
        <v>20</v>
      </c>
      <c r="F266" s="35">
        <f>VLOOKUP(A266,'[4]Sheet1'!$A$5:$AD$358,30,FALSE)</f>
        <v>30</v>
      </c>
      <c r="G266" s="35">
        <f>VLOOKUP(A266,'[3]Sheet1'!$A$6:$AB$292,28,FALSE)</f>
        <v>10</v>
      </c>
      <c r="H266" s="37">
        <f>VLOOKUP(A266,'[1]Sheet1'!$A$5:$AW$358,49,FALSE)</f>
        <v>5.6</v>
      </c>
      <c r="I266" s="35">
        <f t="shared" si="25"/>
        <v>93.6</v>
      </c>
      <c r="J266" s="35">
        <f t="shared" si="24"/>
        <v>13</v>
      </c>
      <c r="K266" s="49">
        <f>VLOOKUP(A266,'[1]Sheet1'!$A$6:$D$294,4,FALSE)</f>
        <v>2</v>
      </c>
      <c r="L266" s="49">
        <f>VLOOKUP(A266,'[1]Sheet1'!$A$6:$AV$349,39,FALSE)</f>
        <v>0</v>
      </c>
      <c r="M266" s="49">
        <f>VLOOKUP(A266,'[1]Sheet1'!$A$6:$AV$349,7,FALSE)</f>
      </c>
      <c r="N266" s="49" t="str">
        <f>VLOOKUP(A266,'[1]Sheet1'!$A$6:$AV$349,10,FALSE)</f>
        <v>A</v>
      </c>
      <c r="O266" s="49">
        <f>VLOOKUP(A266,'[1]Sheet1'!$A$6:$AV$349,12,FALSE)</f>
        <v>2.5</v>
      </c>
      <c r="P266" s="49">
        <f>VLOOKUP(A266,'[1]Sheet1'!$A$6:$AV$349,13,FALSE)</f>
        <v>0</v>
      </c>
      <c r="Q266" s="49">
        <f>VLOOKUP(A266,'[1]Sheet1'!$A$6:$AV$349,14,FALSE)</f>
        <v>0</v>
      </c>
      <c r="R266" s="49">
        <f>VLOOKUP(A266,'[1]Sheet1'!$A$6:$AV$349,23,FALSE)</f>
        <v>1</v>
      </c>
      <c r="S266" s="49">
        <f>VLOOKUP(A266,'[1]Sheet1'!$A$6:$AV$349,24,FALSE)</f>
        <v>0.1</v>
      </c>
      <c r="T266" s="58">
        <f>VLOOKUP(A266,'[1]Sheet1'!$A$6:$AV$349,45,FALSE)</f>
        <v>2</v>
      </c>
      <c r="U266" s="58">
        <f>VLOOKUP(A266,'[1]Sheet1'!$A$6:$AV$349,46,FALSE)</f>
        <v>1</v>
      </c>
      <c r="V266" s="49">
        <f>VLOOKUP(A266,'[1]Sheet1'!$A$6:$AV$349,35,FALSE)</f>
        <v>0</v>
      </c>
      <c r="W266" s="49">
        <f>VLOOKUP(A266,'[1]Sheet1'!$A$6:$AV$349,36,FALSE)+VLOOKUP(A266,'[1]Sheet1'!$A$6:$AL$299,38,FALSE)</f>
        <v>0</v>
      </c>
      <c r="X266" s="49">
        <f>VLOOKUP(A266,'[1]Sheet1'!$A$6:$AH$294,33,FALSE)</f>
        <v>0</v>
      </c>
      <c r="Y266" s="49">
        <f>VLOOKUP(A266,'[1]Sheet1'!$A$6:$AH$294,34,FALSE)</f>
        <v>0</v>
      </c>
      <c r="Z266" s="49"/>
      <c r="AA266" s="49">
        <f>VLOOKUP(A266,'[1]Sheet1'!$A$6:$AV$349,43,FALSE)</f>
        <v>0</v>
      </c>
      <c r="AB266" s="49">
        <f>VLOOKUP(A266,'[1]Sheet1'!$A$6:$AV$349,44,FALSE)</f>
        <v>0</v>
      </c>
      <c r="AC266" s="35"/>
      <c r="AD266" s="49">
        <f>VLOOKUP(A266,'[2]Sheet1'!$A$6:$AF$350,31,FALSE)-AF266</f>
        <v>1</v>
      </c>
      <c r="AE266" s="49">
        <f>VLOOKUP(A266,'[2]Sheet1'!$A$6:$AF$350,32,FALSE)-AG266</f>
        <v>2</v>
      </c>
      <c r="AF266" s="49">
        <f>VLOOKUP(A266,'[2]Sheet1'!$A$6:$L$295,11,FALSE)</f>
        <v>0</v>
      </c>
      <c r="AG266" s="49">
        <f>VLOOKUP(A266,'[2]Sheet1'!$A$6:$L$295,12,FALSE)</f>
        <v>0</v>
      </c>
      <c r="AH266" s="49">
        <f>VLOOKUP(A266,'[5]Sheet1'!$A$6:$K$294,10,FALSE)</f>
        <v>0</v>
      </c>
      <c r="AI266" s="49">
        <f>VLOOKUP(A266,'[5]Sheet1'!$A$6:$K$294,11,FALSE)</f>
        <v>0</v>
      </c>
      <c r="AJ266" s="49">
        <f>VLOOKUP(A266,'[4]Sheet1'!$A$6:$I$294,8,FALSE)</f>
        <v>0</v>
      </c>
      <c r="AK266" s="49">
        <f>VLOOKUP(A266,'[4]Sheet1'!$A$6:$I$294,9,FALSE)</f>
        <v>0</v>
      </c>
      <c r="AL266" s="49"/>
      <c r="AM266" s="49"/>
      <c r="AN266" s="49">
        <f>VLOOKUP(A266,'[3]Sheet1'!$A$6:$AA$349,16,FALSE)</f>
        <v>0</v>
      </c>
      <c r="AO266" s="49">
        <f>VLOOKUP(A266,'[3]Sheet1'!$A$6:$AA$349,17,FALSE)</f>
        <v>0</v>
      </c>
      <c r="AP266" s="35"/>
      <c r="AQ266" s="69"/>
      <c r="AS266" s="18"/>
      <c r="AT266" s="2">
        <f t="shared" si="26"/>
        <v>0</v>
      </c>
    </row>
    <row r="267" spans="1:46" ht="19.5" customHeight="1">
      <c r="A267" s="35">
        <v>262</v>
      </c>
      <c r="B267" s="36" t="s">
        <v>329</v>
      </c>
      <c r="C267" s="36" t="s">
        <v>311</v>
      </c>
      <c r="D267" s="35">
        <f>VLOOKUP(A267,'[2]Sheet1'!$A$6:$AG$359,33,FALSE)</f>
        <v>30</v>
      </c>
      <c r="E267" s="35">
        <f>VLOOKUP(A267,'[5]Sheet1'!$A$5:$T$358,20,FALSE)</f>
        <v>20</v>
      </c>
      <c r="F267" s="35">
        <f>VLOOKUP(A267,'[4]Sheet1'!$A$5:$AD$358,30,FALSE)</f>
        <v>30</v>
      </c>
      <c r="G267" s="35">
        <f>VLOOKUP(A267,'[3]Sheet1'!$A$6:$AB$292,28,FALSE)</f>
        <v>10</v>
      </c>
      <c r="H267" s="37">
        <f>VLOOKUP(A267,'[1]Sheet1'!$A$5:$AW$358,49,FALSE)</f>
        <v>4.6</v>
      </c>
      <c r="I267" s="35">
        <f t="shared" si="25"/>
        <v>94.6</v>
      </c>
      <c r="J267" s="35">
        <f t="shared" si="24"/>
        <v>11</v>
      </c>
      <c r="K267" s="49">
        <f>VLOOKUP(A267,'[1]Sheet1'!$A$6:$D$294,4,FALSE)</f>
        <v>2</v>
      </c>
      <c r="L267" s="49">
        <f>VLOOKUP(A267,'[1]Sheet1'!$A$6:$AV$349,39,FALSE)</f>
        <v>0</v>
      </c>
      <c r="M267" s="49">
        <f>VLOOKUP(A267,'[1]Sheet1'!$A$6:$AV$349,7,FALSE)</f>
      </c>
      <c r="N267" s="49" t="str">
        <f>VLOOKUP(A267,'[1]Sheet1'!$A$6:$AV$349,10,FALSE)</f>
        <v>B</v>
      </c>
      <c r="O267" s="49">
        <f>VLOOKUP(A267,'[1]Sheet1'!$A$6:$AV$349,12,FALSE)</f>
        <v>1.5</v>
      </c>
      <c r="P267" s="49">
        <f>VLOOKUP(A267,'[1]Sheet1'!$A$6:$AV$349,13,FALSE)</f>
        <v>0</v>
      </c>
      <c r="Q267" s="49">
        <f>VLOOKUP(A267,'[1]Sheet1'!$A$6:$AV$349,14,FALSE)</f>
        <v>0</v>
      </c>
      <c r="R267" s="49">
        <f>VLOOKUP(A267,'[1]Sheet1'!$A$6:$AV$349,23,FALSE)</f>
        <v>1</v>
      </c>
      <c r="S267" s="49">
        <f>VLOOKUP(A267,'[1]Sheet1'!$A$6:$AV$349,24,FALSE)</f>
        <v>0.1</v>
      </c>
      <c r="T267" s="58">
        <f>VLOOKUP(A267,'[1]Sheet1'!$A$6:$AV$349,45,FALSE)</f>
        <v>2</v>
      </c>
      <c r="U267" s="58">
        <f>VLOOKUP(A267,'[1]Sheet1'!$A$6:$AV$349,46,FALSE)</f>
        <v>1</v>
      </c>
      <c r="V267" s="49">
        <f>VLOOKUP(A267,'[1]Sheet1'!$A$6:$AV$349,35,FALSE)</f>
        <v>0</v>
      </c>
      <c r="W267" s="49">
        <f>VLOOKUP(A267,'[1]Sheet1'!$A$6:$AV$349,36,FALSE)+VLOOKUP(A267,'[1]Sheet1'!$A$6:$AL$299,38,FALSE)</f>
        <v>0</v>
      </c>
      <c r="X267" s="49">
        <f>VLOOKUP(A267,'[1]Sheet1'!$A$6:$AH$294,33,FALSE)</f>
        <v>0</v>
      </c>
      <c r="Y267" s="49">
        <f>VLOOKUP(A267,'[1]Sheet1'!$A$6:$AH$294,34,FALSE)</f>
        <v>0</v>
      </c>
      <c r="Z267" s="49"/>
      <c r="AA267" s="49">
        <f>VLOOKUP(A267,'[1]Sheet1'!$A$6:$AV$349,43,FALSE)</f>
        <v>0</v>
      </c>
      <c r="AB267" s="49">
        <f>VLOOKUP(A267,'[1]Sheet1'!$A$6:$AV$349,44,FALSE)</f>
        <v>0</v>
      </c>
      <c r="AC267" s="35"/>
      <c r="AD267" s="49">
        <f>VLOOKUP(A267,'[2]Sheet1'!$A$6:$AF$350,31,FALSE)-AF267</f>
        <v>0</v>
      </c>
      <c r="AE267" s="49">
        <f>VLOOKUP(A267,'[2]Sheet1'!$A$6:$AF$350,32,FALSE)-AG267</f>
        <v>0</v>
      </c>
      <c r="AF267" s="49">
        <f>VLOOKUP(A267,'[2]Sheet1'!$A$6:$L$295,11,FALSE)</f>
        <v>0</v>
      </c>
      <c r="AG267" s="49">
        <f>VLOOKUP(A267,'[2]Sheet1'!$A$6:$L$295,12,FALSE)</f>
        <v>0</v>
      </c>
      <c r="AH267" s="49">
        <f>VLOOKUP(A267,'[5]Sheet1'!$A$6:$K$294,10,FALSE)</f>
        <v>0</v>
      </c>
      <c r="AI267" s="49">
        <f>VLOOKUP(A267,'[5]Sheet1'!$A$6:$K$294,11,FALSE)</f>
        <v>0</v>
      </c>
      <c r="AJ267" s="49">
        <f>VLOOKUP(A267,'[4]Sheet1'!$A$6:$I$294,8,FALSE)</f>
        <v>0</v>
      </c>
      <c r="AK267" s="49">
        <f>VLOOKUP(A267,'[4]Sheet1'!$A$6:$I$294,9,FALSE)</f>
        <v>0</v>
      </c>
      <c r="AL267" s="49"/>
      <c r="AM267" s="49"/>
      <c r="AN267" s="49">
        <f>VLOOKUP(A267,'[3]Sheet1'!$A$6:$AA$349,16,FALSE)</f>
        <v>0</v>
      </c>
      <c r="AO267" s="49">
        <f>VLOOKUP(A267,'[3]Sheet1'!$A$6:$AA$349,17,FALSE)</f>
        <v>0</v>
      </c>
      <c r="AP267" s="35"/>
      <c r="AQ267" s="69"/>
      <c r="AS267" s="18"/>
      <c r="AT267" s="2">
        <f t="shared" si="26"/>
        <v>0</v>
      </c>
    </row>
    <row r="268" spans="1:46" ht="19.5" customHeight="1">
      <c r="A268" s="35">
        <v>263</v>
      </c>
      <c r="B268" s="36" t="s">
        <v>330</v>
      </c>
      <c r="C268" s="36" t="s">
        <v>311</v>
      </c>
      <c r="D268" s="35">
        <f>VLOOKUP(A268,'[2]Sheet1'!$A$6:$AG$359,33,FALSE)</f>
        <v>30</v>
      </c>
      <c r="E268" s="35">
        <f>VLOOKUP(A268,'[5]Sheet1'!$A$5:$T$358,20,FALSE)</f>
        <v>20</v>
      </c>
      <c r="F268" s="35">
        <f>VLOOKUP(A268,'[4]Sheet1'!$A$5:$AD$358,30,FALSE)</f>
        <v>30</v>
      </c>
      <c r="G268" s="35">
        <f>VLOOKUP(A268,'[3]Sheet1'!$A$6:$AB$292,28,FALSE)</f>
        <v>10</v>
      </c>
      <c r="H268" s="37">
        <f>VLOOKUP(A268,'[1]Sheet1'!$A$5:$AW$358,49,FALSE)</f>
        <v>5.5</v>
      </c>
      <c r="I268" s="35">
        <f t="shared" si="25"/>
        <v>95.5</v>
      </c>
      <c r="J268" s="35">
        <f t="shared" si="24"/>
        <v>4</v>
      </c>
      <c r="K268" s="49">
        <f>VLOOKUP(A268,'[1]Sheet1'!$A$6:$D$294,4,FALSE)</f>
        <v>2</v>
      </c>
      <c r="L268" s="49">
        <f>VLOOKUP(A268,'[1]Sheet1'!$A$6:$AV$349,39,FALSE)</f>
        <v>0</v>
      </c>
      <c r="M268" s="49" t="str">
        <f>VLOOKUP(A268,'[1]Sheet1'!$A$6:$AV$349,7,FALSE)</f>
        <v>B</v>
      </c>
      <c r="N268" s="49" t="str">
        <f>VLOOKUP(A268,'[1]Sheet1'!$A$6:$AV$349,10,FALSE)</f>
        <v>A</v>
      </c>
      <c r="O268" s="49">
        <f>VLOOKUP(A268,'[1]Sheet1'!$A$6:$AV$349,12,FALSE)</f>
        <v>3.5</v>
      </c>
      <c r="P268" s="49">
        <f>VLOOKUP(A268,'[1]Sheet1'!$A$6:$AV$349,13,FALSE)</f>
        <v>0</v>
      </c>
      <c r="Q268" s="49">
        <f>VLOOKUP(A268,'[1]Sheet1'!$A$6:$AV$349,14,FALSE)</f>
        <v>0</v>
      </c>
      <c r="R268" s="49">
        <f>VLOOKUP(A268,'[1]Sheet1'!$A$6:$AV$349,23,FALSE)</f>
        <v>0</v>
      </c>
      <c r="S268" s="49">
        <f>VLOOKUP(A268,'[1]Sheet1'!$A$6:$AV$349,24,FALSE)</f>
        <v>0</v>
      </c>
      <c r="T268" s="58">
        <f>VLOOKUP(A268,'[1]Sheet1'!$A$6:$AV$349,45,FALSE)</f>
        <v>0</v>
      </c>
      <c r="U268" s="58">
        <f>VLOOKUP(A268,'[1]Sheet1'!$A$6:$AV$349,46,FALSE)</f>
        <v>0</v>
      </c>
      <c r="V268" s="49">
        <f>VLOOKUP(A268,'[1]Sheet1'!$A$6:$AV$349,35,FALSE)</f>
        <v>0</v>
      </c>
      <c r="W268" s="49">
        <f>VLOOKUP(A268,'[1]Sheet1'!$A$6:$AV$349,36,FALSE)+VLOOKUP(A268,'[1]Sheet1'!$A$6:$AL$299,38,FALSE)</f>
        <v>0</v>
      </c>
      <c r="X268" s="49">
        <f>VLOOKUP(A268,'[1]Sheet1'!$A$6:$AH$294,33,FALSE)</f>
        <v>0</v>
      </c>
      <c r="Y268" s="49">
        <f>VLOOKUP(A268,'[1]Sheet1'!$A$6:$AH$294,34,FALSE)</f>
        <v>0</v>
      </c>
      <c r="Z268" s="49"/>
      <c r="AA268" s="49">
        <f>VLOOKUP(A268,'[1]Sheet1'!$A$6:$AV$349,43,FALSE)</f>
        <v>0</v>
      </c>
      <c r="AB268" s="49">
        <f>VLOOKUP(A268,'[1]Sheet1'!$A$6:$AV$349,44,FALSE)</f>
        <v>0</v>
      </c>
      <c r="AC268" s="35"/>
      <c r="AD268" s="49">
        <f>VLOOKUP(A268,'[2]Sheet1'!$A$6:$AF$350,31,FALSE)-AF268</f>
        <v>0</v>
      </c>
      <c r="AE268" s="49">
        <f>VLOOKUP(A268,'[2]Sheet1'!$A$6:$AF$350,32,FALSE)-AG268</f>
        <v>0</v>
      </c>
      <c r="AF268" s="49">
        <f>VLOOKUP(A268,'[2]Sheet1'!$A$6:$L$295,11,FALSE)</f>
        <v>0</v>
      </c>
      <c r="AG268" s="49">
        <f>VLOOKUP(A268,'[2]Sheet1'!$A$6:$L$295,12,FALSE)</f>
        <v>0</v>
      </c>
      <c r="AH268" s="49">
        <f>VLOOKUP(A268,'[5]Sheet1'!$A$6:$K$294,10,FALSE)</f>
        <v>0</v>
      </c>
      <c r="AI268" s="49">
        <f>VLOOKUP(A268,'[5]Sheet1'!$A$6:$K$294,11,FALSE)</f>
        <v>0</v>
      </c>
      <c r="AJ268" s="49">
        <f>VLOOKUP(A268,'[4]Sheet1'!$A$6:$I$294,8,FALSE)</f>
        <v>0</v>
      </c>
      <c r="AK268" s="49">
        <f>VLOOKUP(A268,'[4]Sheet1'!$A$6:$I$294,9,FALSE)</f>
        <v>0</v>
      </c>
      <c r="AL268" s="49"/>
      <c r="AM268" s="49"/>
      <c r="AN268" s="49">
        <f>VLOOKUP(A268,'[3]Sheet1'!$A$6:$AA$349,16,FALSE)</f>
        <v>0</v>
      </c>
      <c r="AO268" s="49">
        <f>VLOOKUP(A268,'[3]Sheet1'!$A$6:$AA$349,17,FALSE)</f>
        <v>0</v>
      </c>
      <c r="AP268" s="35"/>
      <c r="AQ268" s="69"/>
      <c r="AS268" s="18"/>
      <c r="AT268" s="2">
        <f t="shared" si="26"/>
        <v>0</v>
      </c>
    </row>
    <row r="269" spans="1:46" ht="19.5" customHeight="1">
      <c r="A269" s="35">
        <v>264</v>
      </c>
      <c r="B269" s="36" t="s">
        <v>331</v>
      </c>
      <c r="C269" s="36" t="s">
        <v>311</v>
      </c>
      <c r="D269" s="35">
        <f>VLOOKUP(A269,'[2]Sheet1'!$A$6:$AG$359,33,FALSE)</f>
        <v>22</v>
      </c>
      <c r="E269" s="35">
        <f>VLOOKUP(A269,'[5]Sheet1'!$A$5:$T$358,20,FALSE)</f>
        <v>20</v>
      </c>
      <c r="F269" s="35">
        <f>VLOOKUP(A269,'[4]Sheet1'!$A$5:$AD$358,30,FALSE)</f>
        <v>30</v>
      </c>
      <c r="G269" s="35">
        <f>VLOOKUP(A269,'[3]Sheet1'!$A$6:$AB$292,28,FALSE)</f>
        <v>10</v>
      </c>
      <c r="H269" s="37">
        <f>VLOOKUP(A269,'[1]Sheet1'!$A$5:$AW$358,49,FALSE)</f>
        <v>5</v>
      </c>
      <c r="I269" s="35">
        <f t="shared" si="25"/>
        <v>87</v>
      </c>
      <c r="J269" s="35">
        <f t="shared" si="24"/>
        <v>31</v>
      </c>
      <c r="K269" s="49">
        <f>VLOOKUP(A269,'[1]Sheet1'!$A$6:$D$294,4,FALSE)</f>
        <v>2</v>
      </c>
      <c r="L269" s="49">
        <f>VLOOKUP(A269,'[1]Sheet1'!$A$6:$AV$349,39,FALSE)</f>
        <v>0</v>
      </c>
      <c r="M269" s="49">
        <f>VLOOKUP(A269,'[1]Sheet1'!$A$6:$AV$349,7,FALSE)</f>
      </c>
      <c r="N269" s="49" t="str">
        <f>VLOOKUP(A269,'[1]Sheet1'!$A$6:$AV$349,10,FALSE)</f>
        <v>B</v>
      </c>
      <c r="O269" s="49">
        <f>VLOOKUP(A269,'[1]Sheet1'!$A$6:$AV$349,12,FALSE)</f>
        <v>1.5</v>
      </c>
      <c r="P269" s="49">
        <f>VLOOKUP(A269,'[1]Sheet1'!$A$6:$AV$349,13,FALSE)</f>
        <v>0</v>
      </c>
      <c r="Q269" s="49">
        <f>VLOOKUP(A269,'[1]Sheet1'!$A$6:$AV$349,14,FALSE)</f>
        <v>0</v>
      </c>
      <c r="R269" s="49">
        <f>VLOOKUP(A269,'[1]Sheet1'!$A$6:$AV$349,23,FALSE)</f>
        <v>0</v>
      </c>
      <c r="S269" s="49">
        <f>VLOOKUP(A269,'[1]Sheet1'!$A$6:$AV$349,24,FALSE)</f>
        <v>0</v>
      </c>
      <c r="T269" s="58">
        <f>VLOOKUP(A269,'[1]Sheet1'!$A$6:$AV$349,45,FALSE)</f>
        <v>3</v>
      </c>
      <c r="U269" s="58">
        <f>VLOOKUP(A269,'[1]Sheet1'!$A$6:$AV$349,46,FALSE)</f>
        <v>1.5</v>
      </c>
      <c r="V269" s="49">
        <f>VLOOKUP(A269,'[1]Sheet1'!$A$6:$AV$349,35,FALSE)</f>
        <v>0</v>
      </c>
      <c r="W269" s="49">
        <f>VLOOKUP(A269,'[1]Sheet1'!$A$6:$AV$349,36,FALSE)+VLOOKUP(A269,'[1]Sheet1'!$A$6:$AL$299,38,FALSE)</f>
        <v>0</v>
      </c>
      <c r="X269" s="49">
        <f>VLOOKUP(A269,'[1]Sheet1'!$A$6:$AH$294,33,FALSE)</f>
        <v>0</v>
      </c>
      <c r="Y269" s="49">
        <f>VLOOKUP(A269,'[1]Sheet1'!$A$6:$AH$294,34,FALSE)</f>
        <v>0</v>
      </c>
      <c r="Z269" s="49"/>
      <c r="AA269" s="49">
        <f>VLOOKUP(A269,'[1]Sheet1'!$A$6:$AV$349,43,FALSE)</f>
        <v>0</v>
      </c>
      <c r="AB269" s="49">
        <f>VLOOKUP(A269,'[1]Sheet1'!$A$6:$AV$349,44,FALSE)</f>
        <v>0</v>
      </c>
      <c r="AC269" s="35"/>
      <c r="AD269" s="49">
        <f>VLOOKUP(A269,'[2]Sheet1'!$A$6:$AF$350,31,FALSE)-AF269</f>
        <v>3</v>
      </c>
      <c r="AE269" s="49">
        <f>VLOOKUP(A269,'[2]Sheet1'!$A$6:$AF$350,32,FALSE)-AG269</f>
        <v>8</v>
      </c>
      <c r="AF269" s="49">
        <f>VLOOKUP(A269,'[2]Sheet1'!$A$6:$L$295,11,FALSE)</f>
        <v>0</v>
      </c>
      <c r="AG269" s="49">
        <f>VLOOKUP(A269,'[2]Sheet1'!$A$6:$L$295,12,FALSE)</f>
        <v>0</v>
      </c>
      <c r="AH269" s="49">
        <f>VLOOKUP(A269,'[5]Sheet1'!$A$6:$K$294,10,FALSE)</f>
        <v>0</v>
      </c>
      <c r="AI269" s="49">
        <f>VLOOKUP(A269,'[5]Sheet1'!$A$6:$K$294,11,FALSE)</f>
        <v>0</v>
      </c>
      <c r="AJ269" s="49">
        <f>VLOOKUP(A269,'[4]Sheet1'!$A$6:$I$294,8,FALSE)</f>
        <v>0</v>
      </c>
      <c r="AK269" s="49">
        <f>VLOOKUP(A269,'[4]Sheet1'!$A$6:$I$294,9,FALSE)</f>
        <v>0</v>
      </c>
      <c r="AL269" s="49"/>
      <c r="AM269" s="49"/>
      <c r="AN269" s="49">
        <f>VLOOKUP(A269,'[3]Sheet1'!$A$6:$AA$349,16,FALSE)</f>
        <v>0</v>
      </c>
      <c r="AO269" s="49">
        <f>VLOOKUP(A269,'[3]Sheet1'!$A$6:$AA$349,17,FALSE)</f>
        <v>0</v>
      </c>
      <c r="AP269" s="35"/>
      <c r="AQ269" s="69"/>
      <c r="AS269" s="18"/>
      <c r="AT269" s="2">
        <f t="shared" si="26"/>
        <v>0</v>
      </c>
    </row>
    <row r="270" spans="1:46" ht="19.5" customHeight="1">
      <c r="A270" s="35">
        <v>265</v>
      </c>
      <c r="B270" s="36" t="s">
        <v>332</v>
      </c>
      <c r="C270" s="36" t="s">
        <v>311</v>
      </c>
      <c r="D270" s="35">
        <f>VLOOKUP(A270,'[2]Sheet1'!$A$6:$AG$359,33,FALSE)</f>
        <v>30</v>
      </c>
      <c r="E270" s="35">
        <f>VLOOKUP(A270,'[5]Sheet1'!$A$5:$T$358,20,FALSE)</f>
        <v>20</v>
      </c>
      <c r="F270" s="35">
        <f>VLOOKUP(A270,'[4]Sheet1'!$A$5:$AD$358,30,FALSE)</f>
        <v>30</v>
      </c>
      <c r="G270" s="35">
        <f>VLOOKUP(A270,'[3]Sheet1'!$A$6:$AB$292,28,FALSE)</f>
        <v>10</v>
      </c>
      <c r="H270" s="37">
        <f>VLOOKUP(A270,'[1]Sheet1'!$A$5:$AW$358,49,FALSE)</f>
        <v>8.4</v>
      </c>
      <c r="I270" s="35">
        <f t="shared" si="25"/>
        <v>98.4</v>
      </c>
      <c r="J270" s="35">
        <f t="shared" si="24"/>
        <v>1</v>
      </c>
      <c r="K270" s="49">
        <f>VLOOKUP(A270,'[1]Sheet1'!$A$6:$D$294,4,FALSE)</f>
        <v>2</v>
      </c>
      <c r="L270" s="49">
        <f>VLOOKUP(A270,'[1]Sheet1'!$A$6:$AV$349,39,FALSE)</f>
        <v>2</v>
      </c>
      <c r="M270" s="49">
        <f>VLOOKUP(A270,'[1]Sheet1'!$A$6:$AV$349,7,FALSE)</f>
      </c>
      <c r="N270" s="49" t="str">
        <f>VLOOKUP(A270,'[1]Sheet1'!$A$6:$AV$349,10,FALSE)</f>
        <v>A</v>
      </c>
      <c r="O270" s="49">
        <f>VLOOKUP(A270,'[1]Sheet1'!$A$6:$AV$349,12,FALSE)</f>
        <v>2.5</v>
      </c>
      <c r="P270" s="49">
        <f>VLOOKUP(A270,'[1]Sheet1'!$A$6:$AV$349,13,FALSE)</f>
        <v>0</v>
      </c>
      <c r="Q270" s="49">
        <f>VLOOKUP(A270,'[1]Sheet1'!$A$6:$AV$349,14,FALSE)</f>
        <v>0</v>
      </c>
      <c r="R270" s="49">
        <f>VLOOKUP(A270,'[1]Sheet1'!$A$6:$AV$349,23,FALSE)</f>
        <v>4</v>
      </c>
      <c r="S270" s="49">
        <f>VLOOKUP(A270,'[1]Sheet1'!$A$6:$AV$349,24,FALSE)</f>
        <v>0.4</v>
      </c>
      <c r="T270" s="58">
        <f>VLOOKUP(A270,'[1]Sheet1'!$A$6:$AV$349,45,FALSE)</f>
        <v>3</v>
      </c>
      <c r="U270" s="58">
        <f>VLOOKUP(A270,'[1]Sheet1'!$A$6:$AV$349,46,FALSE)</f>
        <v>1.5</v>
      </c>
      <c r="V270" s="49">
        <f>VLOOKUP(A270,'[1]Sheet1'!$A$6:$AV$349,35,FALSE)</f>
        <v>0</v>
      </c>
      <c r="W270" s="49">
        <f>VLOOKUP(A270,'[1]Sheet1'!$A$6:$AV$349,36,FALSE)+VLOOKUP(A270,'[1]Sheet1'!$A$6:$AL$299,38,FALSE)</f>
        <v>0</v>
      </c>
      <c r="X270" s="49">
        <f>VLOOKUP(A270,'[1]Sheet1'!$A$6:$AH$294,33,FALSE)</f>
        <v>0</v>
      </c>
      <c r="Y270" s="49">
        <f>VLOOKUP(A270,'[1]Sheet1'!$A$6:$AH$294,34,FALSE)</f>
        <v>0</v>
      </c>
      <c r="Z270" s="49"/>
      <c r="AA270" s="49">
        <f>VLOOKUP(A270,'[1]Sheet1'!$A$6:$AV$349,43,FALSE)</f>
        <v>0</v>
      </c>
      <c r="AB270" s="49">
        <f>VLOOKUP(A270,'[1]Sheet1'!$A$6:$AV$349,44,FALSE)</f>
        <v>0</v>
      </c>
      <c r="AC270" s="35"/>
      <c r="AD270" s="49">
        <f>VLOOKUP(A270,'[2]Sheet1'!$A$6:$AF$350,31,FALSE)-AF270</f>
        <v>0</v>
      </c>
      <c r="AE270" s="49">
        <f>VLOOKUP(A270,'[2]Sheet1'!$A$6:$AF$350,32,FALSE)-AG270</f>
        <v>0</v>
      </c>
      <c r="AF270" s="49">
        <f>VLOOKUP(A270,'[2]Sheet1'!$A$6:$L$295,11,FALSE)</f>
        <v>0</v>
      </c>
      <c r="AG270" s="49">
        <f>VLOOKUP(A270,'[2]Sheet1'!$A$6:$L$295,12,FALSE)</f>
        <v>0</v>
      </c>
      <c r="AH270" s="49">
        <f>VLOOKUP(A270,'[5]Sheet1'!$A$6:$K$294,10,FALSE)</f>
        <v>0</v>
      </c>
      <c r="AI270" s="49">
        <f>VLOOKUP(A270,'[5]Sheet1'!$A$6:$K$294,11,FALSE)</f>
        <v>0</v>
      </c>
      <c r="AJ270" s="49">
        <f>VLOOKUP(A270,'[4]Sheet1'!$A$6:$I$294,8,FALSE)</f>
        <v>0</v>
      </c>
      <c r="AK270" s="49">
        <f>VLOOKUP(A270,'[4]Sheet1'!$A$6:$I$294,9,FALSE)</f>
        <v>0</v>
      </c>
      <c r="AL270" s="49"/>
      <c r="AM270" s="49"/>
      <c r="AN270" s="49">
        <f>VLOOKUP(A270,'[3]Sheet1'!$A$6:$AA$349,16,FALSE)</f>
        <v>0</v>
      </c>
      <c r="AO270" s="49">
        <f>VLOOKUP(A270,'[3]Sheet1'!$A$6:$AA$349,17,FALSE)</f>
        <v>0</v>
      </c>
      <c r="AP270" s="35"/>
      <c r="AQ270" s="69"/>
      <c r="AS270" s="18"/>
      <c r="AT270" s="2">
        <f t="shared" si="26"/>
        <v>0</v>
      </c>
    </row>
    <row r="271" spans="1:46" ht="19.5" customHeight="1">
      <c r="A271" s="35">
        <v>266</v>
      </c>
      <c r="B271" s="36" t="s">
        <v>333</v>
      </c>
      <c r="C271" s="36" t="s">
        <v>311</v>
      </c>
      <c r="D271" s="35">
        <f>VLOOKUP(A271,'[2]Sheet1'!$A$6:$AG$359,33,FALSE)</f>
        <v>30</v>
      </c>
      <c r="E271" s="35">
        <f>VLOOKUP(A271,'[5]Sheet1'!$A$5:$T$358,20,FALSE)</f>
        <v>20</v>
      </c>
      <c r="F271" s="35">
        <f>VLOOKUP(A271,'[4]Sheet1'!$A$5:$AD$358,30,FALSE)</f>
        <v>30</v>
      </c>
      <c r="G271" s="35">
        <f>VLOOKUP(A271,'[3]Sheet1'!$A$6:$AB$292,28,FALSE)</f>
        <v>10</v>
      </c>
      <c r="H271" s="37">
        <f>VLOOKUP(A271,'[1]Sheet1'!$A$5:$AW$358,49,FALSE)</f>
        <v>5.1</v>
      </c>
      <c r="I271" s="35">
        <f t="shared" si="25"/>
        <v>95.1</v>
      </c>
      <c r="J271" s="35">
        <f t="shared" si="24"/>
        <v>7</v>
      </c>
      <c r="K271" s="49">
        <f>VLOOKUP(A271,'[1]Sheet1'!$A$6:$D$294,4,FALSE)</f>
        <v>2</v>
      </c>
      <c r="L271" s="49">
        <f>VLOOKUP(A271,'[1]Sheet1'!$A$6:$AV$349,39,FALSE)</f>
        <v>0</v>
      </c>
      <c r="M271" s="49">
        <f>VLOOKUP(A271,'[1]Sheet1'!$A$6:$AV$349,7,FALSE)</f>
      </c>
      <c r="N271" s="49" t="str">
        <f>VLOOKUP(A271,'[1]Sheet1'!$A$6:$AV$349,10,FALSE)</f>
        <v>B</v>
      </c>
      <c r="O271" s="49">
        <f>VLOOKUP(A271,'[1]Sheet1'!$A$6:$AV$349,12,FALSE)</f>
        <v>1.5</v>
      </c>
      <c r="P271" s="49">
        <f>VLOOKUP(A271,'[1]Sheet1'!$A$6:$AV$349,13,FALSE)</f>
        <v>0</v>
      </c>
      <c r="Q271" s="49">
        <f>VLOOKUP(A271,'[1]Sheet1'!$A$6:$AV$349,14,FALSE)</f>
        <v>0</v>
      </c>
      <c r="R271" s="49">
        <f>VLOOKUP(A271,'[1]Sheet1'!$A$6:$AV$349,23,FALSE)</f>
        <v>1</v>
      </c>
      <c r="S271" s="49">
        <f>VLOOKUP(A271,'[1]Sheet1'!$A$6:$AV$349,24,FALSE)</f>
        <v>0.1</v>
      </c>
      <c r="T271" s="58">
        <f>VLOOKUP(A271,'[1]Sheet1'!$A$6:$AV$349,45,FALSE)</f>
        <v>3</v>
      </c>
      <c r="U271" s="58">
        <f>VLOOKUP(A271,'[1]Sheet1'!$A$6:$AV$349,46,FALSE)</f>
        <v>1.5</v>
      </c>
      <c r="V271" s="49">
        <f>VLOOKUP(A271,'[1]Sheet1'!$A$6:$AV$349,35,FALSE)</f>
        <v>0</v>
      </c>
      <c r="W271" s="49">
        <f>VLOOKUP(A271,'[1]Sheet1'!$A$6:$AV$349,36,FALSE)+VLOOKUP(A271,'[1]Sheet1'!$A$6:$AL$299,38,FALSE)</f>
        <v>0</v>
      </c>
      <c r="X271" s="49">
        <f>VLOOKUP(A271,'[1]Sheet1'!$A$6:$AH$294,33,FALSE)</f>
        <v>0</v>
      </c>
      <c r="Y271" s="49">
        <f>VLOOKUP(A271,'[1]Sheet1'!$A$6:$AH$294,34,FALSE)</f>
        <v>0</v>
      </c>
      <c r="Z271" s="49"/>
      <c r="AA271" s="49">
        <f>VLOOKUP(A271,'[1]Sheet1'!$A$6:$AV$349,43,FALSE)</f>
        <v>0</v>
      </c>
      <c r="AB271" s="49">
        <f>VLOOKUP(A271,'[1]Sheet1'!$A$6:$AV$349,44,FALSE)</f>
        <v>0</v>
      </c>
      <c r="AC271" s="35"/>
      <c r="AD271" s="49">
        <f>VLOOKUP(A271,'[2]Sheet1'!$A$6:$AF$350,31,FALSE)-AF271</f>
        <v>0</v>
      </c>
      <c r="AE271" s="49">
        <f>VLOOKUP(A271,'[2]Sheet1'!$A$6:$AF$350,32,FALSE)-AG271</f>
        <v>0</v>
      </c>
      <c r="AF271" s="49">
        <f>VLOOKUP(A271,'[2]Sheet1'!$A$6:$L$295,11,FALSE)</f>
        <v>0</v>
      </c>
      <c r="AG271" s="49">
        <f>VLOOKUP(A271,'[2]Sheet1'!$A$6:$L$295,12,FALSE)</f>
        <v>0</v>
      </c>
      <c r="AH271" s="49">
        <f>VLOOKUP(A271,'[5]Sheet1'!$A$6:$K$294,10,FALSE)</f>
        <v>0</v>
      </c>
      <c r="AI271" s="49">
        <f>VLOOKUP(A271,'[5]Sheet1'!$A$6:$K$294,11,FALSE)</f>
        <v>0</v>
      </c>
      <c r="AJ271" s="49">
        <f>VLOOKUP(A271,'[4]Sheet1'!$A$6:$I$294,8,FALSE)</f>
        <v>0</v>
      </c>
      <c r="AK271" s="49">
        <f>VLOOKUP(A271,'[4]Sheet1'!$A$6:$I$294,9,FALSE)</f>
        <v>0</v>
      </c>
      <c r="AL271" s="49"/>
      <c r="AM271" s="49"/>
      <c r="AN271" s="49">
        <f>VLOOKUP(A271,'[3]Sheet1'!$A$6:$AA$349,16,FALSE)</f>
        <v>0</v>
      </c>
      <c r="AO271" s="49">
        <f>VLOOKUP(A271,'[3]Sheet1'!$A$6:$AA$349,17,FALSE)</f>
        <v>0</v>
      </c>
      <c r="AP271" s="35"/>
      <c r="AQ271" s="69"/>
      <c r="AS271" s="18"/>
      <c r="AT271" s="2">
        <f t="shared" si="26"/>
        <v>0</v>
      </c>
    </row>
    <row r="272" spans="1:46" ht="19.5" customHeight="1">
      <c r="A272" s="35">
        <v>267</v>
      </c>
      <c r="B272" s="36" t="s">
        <v>334</v>
      </c>
      <c r="C272" s="36" t="s">
        <v>311</v>
      </c>
      <c r="D272" s="35">
        <f>VLOOKUP(A272,'[2]Sheet1'!$A$6:$AG$359,33,FALSE)</f>
        <v>30</v>
      </c>
      <c r="E272" s="35">
        <f>VLOOKUP(A272,'[5]Sheet1'!$A$5:$T$358,20,FALSE)</f>
        <v>20</v>
      </c>
      <c r="F272" s="35">
        <f>VLOOKUP(A272,'[4]Sheet1'!$A$5:$AD$358,30,FALSE)</f>
        <v>30</v>
      </c>
      <c r="G272" s="35">
        <f>VLOOKUP(A272,'[3]Sheet1'!$A$6:$AB$292,28,FALSE)</f>
        <v>10</v>
      </c>
      <c r="H272" s="37">
        <f>VLOOKUP(A272,'[1]Sheet1'!$A$5:$AW$358,49,FALSE)</f>
        <v>5.1</v>
      </c>
      <c r="I272" s="35">
        <f t="shared" si="25"/>
        <v>95.1</v>
      </c>
      <c r="J272" s="35">
        <f t="shared" si="24"/>
        <v>7</v>
      </c>
      <c r="K272" s="49">
        <f>VLOOKUP(A272,'[1]Sheet1'!$A$6:$D$294,4,FALSE)</f>
        <v>2</v>
      </c>
      <c r="L272" s="49">
        <f>VLOOKUP(A272,'[1]Sheet1'!$A$6:$AV$349,39,FALSE)</f>
        <v>0</v>
      </c>
      <c r="M272" s="49">
        <f>VLOOKUP(A272,'[1]Sheet1'!$A$6:$AV$349,7,FALSE)</f>
      </c>
      <c r="N272" s="49" t="str">
        <f>VLOOKUP(A272,'[1]Sheet1'!$A$6:$AV$349,10,FALSE)</f>
        <v>B</v>
      </c>
      <c r="O272" s="49">
        <f>VLOOKUP(A272,'[1]Sheet1'!$A$6:$AV$349,12,FALSE)</f>
        <v>1.5</v>
      </c>
      <c r="P272" s="49">
        <f>VLOOKUP(A272,'[1]Sheet1'!$A$6:$AV$349,13,FALSE)</f>
        <v>0</v>
      </c>
      <c r="Q272" s="49">
        <f>VLOOKUP(A272,'[1]Sheet1'!$A$6:$AV$349,14,FALSE)</f>
        <v>0</v>
      </c>
      <c r="R272" s="49">
        <f>VLOOKUP(A272,'[1]Sheet1'!$A$6:$AV$349,23,FALSE)</f>
        <v>1</v>
      </c>
      <c r="S272" s="49">
        <f>VLOOKUP(A272,'[1]Sheet1'!$A$6:$AV$349,24,FALSE)</f>
        <v>0.1</v>
      </c>
      <c r="T272" s="58">
        <f>VLOOKUP(A272,'[1]Sheet1'!$A$6:$AV$349,45,FALSE)</f>
        <v>3</v>
      </c>
      <c r="U272" s="58">
        <f>VLOOKUP(A272,'[1]Sheet1'!$A$6:$AV$349,46,FALSE)</f>
        <v>1.5</v>
      </c>
      <c r="V272" s="49">
        <f>VLOOKUP(A272,'[1]Sheet1'!$A$6:$AV$349,35,FALSE)</f>
        <v>0</v>
      </c>
      <c r="W272" s="49">
        <f>VLOOKUP(A272,'[1]Sheet1'!$A$6:$AV$349,36,FALSE)+VLOOKUP(A272,'[1]Sheet1'!$A$6:$AL$299,38,FALSE)</f>
        <v>0</v>
      </c>
      <c r="X272" s="49">
        <f>VLOOKUP(A272,'[1]Sheet1'!$A$6:$AH$294,33,FALSE)</f>
        <v>0</v>
      </c>
      <c r="Y272" s="49">
        <f>VLOOKUP(A272,'[1]Sheet1'!$A$6:$AH$294,34,FALSE)</f>
        <v>0</v>
      </c>
      <c r="Z272" s="49"/>
      <c r="AA272" s="49">
        <f>VLOOKUP(A272,'[1]Sheet1'!$A$6:$AV$349,43,FALSE)</f>
        <v>0</v>
      </c>
      <c r="AB272" s="49">
        <f>VLOOKUP(A272,'[1]Sheet1'!$A$6:$AV$349,44,FALSE)</f>
        <v>0</v>
      </c>
      <c r="AC272" s="35"/>
      <c r="AD272" s="49">
        <f>VLOOKUP(A272,'[2]Sheet1'!$A$6:$AF$350,31,FALSE)-AF272</f>
        <v>0</v>
      </c>
      <c r="AE272" s="49">
        <f>VLOOKUP(A272,'[2]Sheet1'!$A$6:$AF$350,32,FALSE)-AG272</f>
        <v>0</v>
      </c>
      <c r="AF272" s="49">
        <f>VLOOKUP(A272,'[2]Sheet1'!$A$6:$L$295,11,FALSE)</f>
        <v>0</v>
      </c>
      <c r="AG272" s="49">
        <f>VLOOKUP(A272,'[2]Sheet1'!$A$6:$L$295,12,FALSE)</f>
        <v>0</v>
      </c>
      <c r="AH272" s="49">
        <f>VLOOKUP(A272,'[5]Sheet1'!$A$6:$K$294,10,FALSE)</f>
        <v>0</v>
      </c>
      <c r="AI272" s="49">
        <f>VLOOKUP(A272,'[5]Sheet1'!$A$6:$K$294,11,FALSE)</f>
        <v>0</v>
      </c>
      <c r="AJ272" s="49">
        <f>VLOOKUP(A272,'[4]Sheet1'!$A$6:$I$294,8,FALSE)</f>
        <v>0</v>
      </c>
      <c r="AK272" s="49">
        <f>VLOOKUP(A272,'[4]Sheet1'!$A$6:$I$294,9,FALSE)</f>
        <v>0</v>
      </c>
      <c r="AL272" s="49"/>
      <c r="AM272" s="49"/>
      <c r="AN272" s="49">
        <f>VLOOKUP(A272,'[3]Sheet1'!$A$6:$AA$349,16,FALSE)</f>
        <v>0</v>
      </c>
      <c r="AO272" s="49">
        <f>VLOOKUP(A272,'[3]Sheet1'!$A$6:$AA$349,17,FALSE)</f>
        <v>0</v>
      </c>
      <c r="AP272" s="35"/>
      <c r="AQ272" s="69"/>
      <c r="AS272" s="18"/>
      <c r="AT272" s="2">
        <f t="shared" si="26"/>
        <v>0</v>
      </c>
    </row>
    <row r="273" spans="1:46" ht="19.5" customHeight="1">
      <c r="A273" s="35">
        <v>268</v>
      </c>
      <c r="B273" s="36" t="s">
        <v>335</v>
      </c>
      <c r="C273" s="36" t="s">
        <v>311</v>
      </c>
      <c r="D273" s="35">
        <f>VLOOKUP(A273,'[2]Sheet1'!$A$6:$AG$359,33,FALSE)</f>
        <v>30</v>
      </c>
      <c r="E273" s="35">
        <f>VLOOKUP(A273,'[5]Sheet1'!$A$5:$T$358,20,FALSE)</f>
        <v>20</v>
      </c>
      <c r="F273" s="35">
        <f>VLOOKUP(A273,'[4]Sheet1'!$A$5:$AD$358,30,FALSE)</f>
        <v>30</v>
      </c>
      <c r="G273" s="35">
        <f>VLOOKUP(A273,'[3]Sheet1'!$A$6:$AB$292,28,FALSE)</f>
        <v>10</v>
      </c>
      <c r="H273" s="37">
        <f>VLOOKUP(A273,'[1]Sheet1'!$A$5:$AW$358,49,FALSE)</f>
        <v>5.5</v>
      </c>
      <c r="I273" s="35">
        <f t="shared" si="25"/>
        <v>95.5</v>
      </c>
      <c r="J273" s="35">
        <f t="shared" si="24"/>
        <v>4</v>
      </c>
      <c r="K273" s="49">
        <f>VLOOKUP(A273,'[1]Sheet1'!$A$6:$D$294,4,FALSE)</f>
        <v>2</v>
      </c>
      <c r="L273" s="49">
        <f>VLOOKUP(A273,'[1]Sheet1'!$A$6:$AV$349,39,FALSE)</f>
        <v>0</v>
      </c>
      <c r="M273" s="49">
        <f>VLOOKUP(A273,'[1]Sheet1'!$A$6:$AV$349,7,FALSE)</f>
      </c>
      <c r="N273" s="49" t="str">
        <f>VLOOKUP(A273,'[1]Sheet1'!$A$6:$AV$349,10,FALSE)</f>
        <v>B</v>
      </c>
      <c r="O273" s="49">
        <f>VLOOKUP(A273,'[1]Sheet1'!$A$6:$AV$349,12,FALSE)</f>
        <v>1.5</v>
      </c>
      <c r="P273" s="49">
        <f>VLOOKUP(A273,'[1]Sheet1'!$A$6:$AV$349,13,FALSE)</f>
        <v>0</v>
      </c>
      <c r="Q273" s="49">
        <f>VLOOKUP(A273,'[1]Sheet1'!$A$6:$AV$349,14,FALSE)</f>
        <v>0</v>
      </c>
      <c r="R273" s="49">
        <f>VLOOKUP(A273,'[1]Sheet1'!$A$6:$AV$349,23,FALSE)</f>
        <v>1</v>
      </c>
      <c r="S273" s="49">
        <f>VLOOKUP(A273,'[1]Sheet1'!$A$6:$AV$349,24,FALSE)</f>
        <v>0.5</v>
      </c>
      <c r="T273" s="58">
        <f>VLOOKUP(A273,'[1]Sheet1'!$A$6:$AV$349,45,FALSE)</f>
        <v>3</v>
      </c>
      <c r="U273" s="58">
        <f>VLOOKUP(A273,'[1]Sheet1'!$A$6:$AV$349,46,FALSE)</f>
        <v>1.5</v>
      </c>
      <c r="V273" s="49">
        <f>VLOOKUP(A273,'[1]Sheet1'!$A$6:$AV$349,35,FALSE)</f>
        <v>0</v>
      </c>
      <c r="W273" s="49">
        <f>VLOOKUP(A273,'[1]Sheet1'!$A$6:$AV$349,36,FALSE)+VLOOKUP(A273,'[1]Sheet1'!$A$6:$AL$299,38,FALSE)</f>
        <v>0</v>
      </c>
      <c r="X273" s="49">
        <f>VLOOKUP(A273,'[1]Sheet1'!$A$6:$AH$294,33,FALSE)</f>
        <v>0</v>
      </c>
      <c r="Y273" s="49">
        <f>VLOOKUP(A273,'[1]Sheet1'!$A$6:$AH$294,34,FALSE)</f>
        <v>0</v>
      </c>
      <c r="Z273" s="49"/>
      <c r="AA273" s="49">
        <f>VLOOKUP(A273,'[1]Sheet1'!$A$6:$AV$349,43,FALSE)</f>
        <v>0</v>
      </c>
      <c r="AB273" s="49">
        <f>VLOOKUP(A273,'[1]Sheet1'!$A$6:$AV$349,44,FALSE)</f>
        <v>0</v>
      </c>
      <c r="AC273" s="35"/>
      <c r="AD273" s="49">
        <f>VLOOKUP(A273,'[2]Sheet1'!$A$6:$AF$350,31,FALSE)-AF273</f>
        <v>0</v>
      </c>
      <c r="AE273" s="49">
        <f>VLOOKUP(A273,'[2]Sheet1'!$A$6:$AF$350,32,FALSE)-AG273</f>
        <v>0</v>
      </c>
      <c r="AF273" s="49">
        <f>VLOOKUP(A273,'[2]Sheet1'!$A$6:$L$295,11,FALSE)</f>
        <v>0</v>
      </c>
      <c r="AG273" s="49">
        <f>VLOOKUP(A273,'[2]Sheet1'!$A$6:$L$295,12,FALSE)</f>
        <v>0</v>
      </c>
      <c r="AH273" s="49">
        <f>VLOOKUP(A273,'[5]Sheet1'!$A$6:$K$294,10,FALSE)</f>
        <v>0</v>
      </c>
      <c r="AI273" s="49">
        <f>VLOOKUP(A273,'[5]Sheet1'!$A$6:$K$294,11,FALSE)</f>
        <v>0</v>
      </c>
      <c r="AJ273" s="49">
        <f>VLOOKUP(A273,'[4]Sheet1'!$A$6:$I$294,8,FALSE)</f>
        <v>0</v>
      </c>
      <c r="AK273" s="49">
        <f>VLOOKUP(A273,'[4]Sheet1'!$A$6:$I$294,9,FALSE)</f>
        <v>0</v>
      </c>
      <c r="AL273" s="49"/>
      <c r="AM273" s="49"/>
      <c r="AN273" s="49">
        <f>VLOOKUP(A273,'[3]Sheet1'!$A$6:$AA$349,16,FALSE)</f>
        <v>0</v>
      </c>
      <c r="AO273" s="49">
        <f>VLOOKUP(A273,'[3]Sheet1'!$A$6:$AA$349,17,FALSE)</f>
        <v>0</v>
      </c>
      <c r="AP273" s="35"/>
      <c r="AQ273" s="69"/>
      <c r="AS273" s="18"/>
      <c r="AT273" s="2">
        <f t="shared" si="26"/>
        <v>0</v>
      </c>
    </row>
    <row r="274" spans="1:46" ht="19.5" customHeight="1">
      <c r="A274" s="35">
        <v>269</v>
      </c>
      <c r="B274" s="36" t="s">
        <v>336</v>
      </c>
      <c r="C274" s="36" t="s">
        <v>311</v>
      </c>
      <c r="D274" s="35">
        <f>VLOOKUP(A274,'[2]Sheet1'!$A$6:$AG$359,33,FALSE)</f>
        <v>30</v>
      </c>
      <c r="E274" s="35">
        <f>VLOOKUP(A274,'[5]Sheet1'!$A$5:$T$358,20,FALSE)</f>
        <v>20</v>
      </c>
      <c r="F274" s="35">
        <f>VLOOKUP(A274,'[4]Sheet1'!$A$5:$AD$358,30,FALSE)</f>
        <v>30</v>
      </c>
      <c r="G274" s="35">
        <f>VLOOKUP(A274,'[3]Sheet1'!$A$6:$AB$292,28,FALSE)</f>
        <v>10</v>
      </c>
      <c r="H274" s="37">
        <f>VLOOKUP(A274,'[1]Sheet1'!$A$5:$AW$358,49,FALSE)</f>
        <v>3</v>
      </c>
      <c r="I274" s="35">
        <f t="shared" si="25"/>
        <v>93</v>
      </c>
      <c r="J274" s="35">
        <f t="shared" si="24"/>
        <v>15</v>
      </c>
      <c r="K274" s="49">
        <f>VLOOKUP(A274,'[1]Sheet1'!$A$6:$D$294,4,FALSE)</f>
        <v>2</v>
      </c>
      <c r="L274" s="49">
        <f>VLOOKUP(A274,'[1]Sheet1'!$A$6:$AV$349,39,FALSE)</f>
        <v>0</v>
      </c>
      <c r="M274" s="49">
        <f>VLOOKUP(A274,'[1]Sheet1'!$A$6:$AV$349,7,FALSE)</f>
      </c>
      <c r="N274" s="49">
        <f>VLOOKUP(A274,'[1]Sheet1'!$A$6:$AV$349,10,FALSE)</f>
      </c>
      <c r="O274" s="49">
        <f>VLOOKUP(A274,'[1]Sheet1'!$A$6:$AV$349,12,FALSE)</f>
      </c>
      <c r="P274" s="49">
        <f>VLOOKUP(A274,'[1]Sheet1'!$A$6:$AV$349,13,FALSE)</f>
        <v>0</v>
      </c>
      <c r="Q274" s="49">
        <f>VLOOKUP(A274,'[1]Sheet1'!$A$6:$AV$349,14,FALSE)</f>
        <v>0</v>
      </c>
      <c r="R274" s="49">
        <f>VLOOKUP(A274,'[1]Sheet1'!$A$6:$AV$349,23,FALSE)</f>
        <v>0</v>
      </c>
      <c r="S274" s="49">
        <f>VLOOKUP(A274,'[1]Sheet1'!$A$6:$AV$349,24,FALSE)</f>
        <v>0</v>
      </c>
      <c r="T274" s="58">
        <f>VLOOKUP(A274,'[1]Sheet1'!$A$6:$AV$349,45,FALSE)</f>
        <v>2</v>
      </c>
      <c r="U274" s="58">
        <f>VLOOKUP(A274,'[1]Sheet1'!$A$6:$AV$349,46,FALSE)</f>
        <v>1</v>
      </c>
      <c r="V274" s="49">
        <f>VLOOKUP(A274,'[1]Sheet1'!$A$6:$AV$349,35,FALSE)</f>
        <v>0</v>
      </c>
      <c r="W274" s="49">
        <f>VLOOKUP(A274,'[1]Sheet1'!$A$6:$AV$349,36,FALSE)+VLOOKUP(A274,'[1]Sheet1'!$A$6:$AL$299,38,FALSE)</f>
        <v>0</v>
      </c>
      <c r="X274" s="49">
        <f>VLOOKUP(A274,'[1]Sheet1'!$A$6:$AH$294,33,FALSE)</f>
        <v>0</v>
      </c>
      <c r="Y274" s="49">
        <f>VLOOKUP(A274,'[1]Sheet1'!$A$6:$AH$294,34,FALSE)</f>
        <v>0</v>
      </c>
      <c r="Z274" s="49"/>
      <c r="AA274" s="49">
        <f>VLOOKUP(A274,'[1]Sheet1'!$A$6:$AV$349,43,FALSE)</f>
        <v>0</v>
      </c>
      <c r="AB274" s="49">
        <f>VLOOKUP(A274,'[1]Sheet1'!$A$6:$AV$349,44,FALSE)</f>
        <v>0</v>
      </c>
      <c r="AC274" s="35"/>
      <c r="AD274" s="49">
        <f>VLOOKUP(A274,'[2]Sheet1'!$A$6:$AF$350,31,FALSE)-AF274</f>
        <v>0</v>
      </c>
      <c r="AE274" s="49">
        <f>VLOOKUP(A274,'[2]Sheet1'!$A$6:$AF$350,32,FALSE)-AG274</f>
        <v>0</v>
      </c>
      <c r="AF274" s="49">
        <f>VLOOKUP(A274,'[2]Sheet1'!$A$6:$L$295,11,FALSE)</f>
        <v>0</v>
      </c>
      <c r="AG274" s="49">
        <f>VLOOKUP(A274,'[2]Sheet1'!$A$6:$L$295,12,FALSE)</f>
        <v>0</v>
      </c>
      <c r="AH274" s="49">
        <f>VLOOKUP(A274,'[5]Sheet1'!$A$6:$K$294,10,FALSE)</f>
        <v>0</v>
      </c>
      <c r="AI274" s="49">
        <f>VLOOKUP(A274,'[5]Sheet1'!$A$6:$K$294,11,FALSE)</f>
        <v>0</v>
      </c>
      <c r="AJ274" s="49">
        <f>VLOOKUP(A274,'[4]Sheet1'!$A$6:$I$294,8,FALSE)</f>
        <v>0</v>
      </c>
      <c r="AK274" s="49">
        <f>VLOOKUP(A274,'[4]Sheet1'!$A$6:$I$294,9,FALSE)</f>
        <v>0</v>
      </c>
      <c r="AL274" s="49"/>
      <c r="AM274" s="49"/>
      <c r="AN274" s="49">
        <f>VLOOKUP(A274,'[3]Sheet1'!$A$6:$AA$349,16,FALSE)</f>
        <v>0</v>
      </c>
      <c r="AO274" s="49">
        <f>VLOOKUP(A274,'[3]Sheet1'!$A$6:$AA$349,17,FALSE)</f>
        <v>0</v>
      </c>
      <c r="AP274" s="35"/>
      <c r="AQ274" s="69"/>
      <c r="AS274" s="18"/>
      <c r="AT274" s="2">
        <f t="shared" si="26"/>
        <v>0</v>
      </c>
    </row>
    <row r="275" spans="1:46" ht="19.5" customHeight="1">
      <c r="A275" s="35">
        <v>270</v>
      </c>
      <c r="B275" s="36" t="s">
        <v>337</v>
      </c>
      <c r="C275" s="36" t="s">
        <v>311</v>
      </c>
      <c r="D275" s="35">
        <f>VLOOKUP(A275,'[2]Sheet1'!$A$6:$AG$359,33,FALSE)</f>
        <v>30</v>
      </c>
      <c r="E275" s="35">
        <f>VLOOKUP(A275,'[5]Sheet1'!$A$5:$T$358,20,FALSE)</f>
        <v>20</v>
      </c>
      <c r="F275" s="35">
        <f>VLOOKUP(A275,'[4]Sheet1'!$A$5:$AD$358,30,FALSE)</f>
        <v>30</v>
      </c>
      <c r="G275" s="35">
        <f>VLOOKUP(A275,'[3]Sheet1'!$A$6:$AB$292,28,FALSE)</f>
        <v>10</v>
      </c>
      <c r="H275" s="37">
        <f>VLOOKUP(A275,'[1]Sheet1'!$A$5:$AW$358,49,FALSE)</f>
        <v>5.2</v>
      </c>
      <c r="I275" s="35">
        <f t="shared" si="25"/>
        <v>95.2</v>
      </c>
      <c r="J275" s="35">
        <f t="shared" si="24"/>
        <v>6</v>
      </c>
      <c r="K275" s="49">
        <f>VLOOKUP(A275,'[1]Sheet1'!$A$6:$D$294,4,FALSE)</f>
        <v>2</v>
      </c>
      <c r="L275" s="49">
        <f>VLOOKUP(A275,'[1]Sheet1'!$A$6:$AV$349,39,FALSE)</f>
        <v>0</v>
      </c>
      <c r="M275" s="49">
        <f>VLOOKUP(A275,'[1]Sheet1'!$A$6:$AV$349,7,FALSE)</f>
      </c>
      <c r="N275" s="49" t="str">
        <f>VLOOKUP(A275,'[1]Sheet1'!$A$6:$AV$349,10,FALSE)</f>
        <v>B+</v>
      </c>
      <c r="O275" s="49">
        <f>VLOOKUP(A275,'[1]Sheet1'!$A$6:$AV$349,12,FALSE)</f>
        <v>2</v>
      </c>
      <c r="P275" s="49">
        <f>VLOOKUP(A275,'[1]Sheet1'!$A$6:$AV$349,13,FALSE)</f>
        <v>0</v>
      </c>
      <c r="Q275" s="49">
        <f>VLOOKUP(A275,'[1]Sheet1'!$A$6:$AV$349,14,FALSE)</f>
        <v>0</v>
      </c>
      <c r="R275" s="49">
        <f>VLOOKUP(A275,'[1]Sheet1'!$A$6:$AV$349,23,FALSE)</f>
        <v>2</v>
      </c>
      <c r="S275" s="49">
        <f>VLOOKUP(A275,'[1]Sheet1'!$A$6:$AV$349,24,FALSE)</f>
        <v>0.2</v>
      </c>
      <c r="T275" s="58">
        <f>VLOOKUP(A275,'[1]Sheet1'!$A$6:$AV$349,45,FALSE)</f>
        <v>2</v>
      </c>
      <c r="U275" s="58">
        <f>VLOOKUP(A275,'[1]Sheet1'!$A$6:$AV$349,46,FALSE)</f>
        <v>1</v>
      </c>
      <c r="V275" s="49">
        <f>VLOOKUP(A275,'[1]Sheet1'!$A$6:$AV$349,35,FALSE)</f>
        <v>0</v>
      </c>
      <c r="W275" s="49">
        <f>VLOOKUP(A275,'[1]Sheet1'!$A$6:$AV$349,36,FALSE)+VLOOKUP(A275,'[1]Sheet1'!$A$6:$AL$299,38,FALSE)</f>
        <v>0</v>
      </c>
      <c r="X275" s="49">
        <f>VLOOKUP(A275,'[1]Sheet1'!$A$6:$AH$294,33,FALSE)</f>
        <v>0</v>
      </c>
      <c r="Y275" s="49">
        <f>VLOOKUP(A275,'[1]Sheet1'!$A$6:$AH$294,34,FALSE)</f>
        <v>0</v>
      </c>
      <c r="Z275" s="49"/>
      <c r="AA275" s="49">
        <f>VLOOKUP(A275,'[1]Sheet1'!$A$6:$AV$349,43,FALSE)</f>
        <v>0</v>
      </c>
      <c r="AB275" s="49">
        <f>VLOOKUP(A275,'[1]Sheet1'!$A$6:$AV$349,44,FALSE)</f>
        <v>0</v>
      </c>
      <c r="AC275" s="35"/>
      <c r="AD275" s="49">
        <f>VLOOKUP(A275,'[2]Sheet1'!$A$6:$AF$350,31,FALSE)-AF275</f>
        <v>0</v>
      </c>
      <c r="AE275" s="49">
        <f>VLOOKUP(A275,'[2]Sheet1'!$A$6:$AF$350,32,FALSE)-AG275</f>
        <v>0</v>
      </c>
      <c r="AF275" s="49">
        <f>VLOOKUP(A275,'[2]Sheet1'!$A$6:$L$295,11,FALSE)</f>
        <v>0</v>
      </c>
      <c r="AG275" s="49">
        <f>VLOOKUP(A275,'[2]Sheet1'!$A$6:$L$295,12,FALSE)</f>
        <v>0</v>
      </c>
      <c r="AH275" s="49">
        <f>VLOOKUP(A275,'[5]Sheet1'!$A$6:$K$294,10,FALSE)</f>
        <v>0</v>
      </c>
      <c r="AI275" s="49">
        <f>VLOOKUP(A275,'[5]Sheet1'!$A$6:$K$294,11,FALSE)</f>
        <v>0</v>
      </c>
      <c r="AJ275" s="49">
        <f>VLOOKUP(A275,'[4]Sheet1'!$A$6:$I$294,8,FALSE)</f>
        <v>0</v>
      </c>
      <c r="AK275" s="49">
        <f>VLOOKUP(A275,'[4]Sheet1'!$A$6:$I$294,9,FALSE)</f>
        <v>0</v>
      </c>
      <c r="AL275" s="49"/>
      <c r="AM275" s="49"/>
      <c r="AN275" s="49">
        <f>VLOOKUP(A275,'[3]Sheet1'!$A$6:$AA$349,16,FALSE)</f>
        <v>0</v>
      </c>
      <c r="AO275" s="49">
        <f>VLOOKUP(A275,'[3]Sheet1'!$A$6:$AA$349,17,FALSE)</f>
        <v>0</v>
      </c>
      <c r="AP275" s="35"/>
      <c r="AQ275" s="69"/>
      <c r="AS275" s="18"/>
      <c r="AT275" s="2">
        <f t="shared" si="26"/>
        <v>0</v>
      </c>
    </row>
    <row r="276" spans="1:46" ht="19.5" customHeight="1">
      <c r="A276" s="35">
        <v>271</v>
      </c>
      <c r="B276" s="36" t="s">
        <v>338</v>
      </c>
      <c r="C276" s="36" t="s">
        <v>311</v>
      </c>
      <c r="D276" s="35">
        <f>VLOOKUP(A276,'[2]Sheet1'!$A$6:$AG$359,33,FALSE)</f>
        <v>30</v>
      </c>
      <c r="E276" s="35">
        <f>VLOOKUP(A276,'[5]Sheet1'!$A$5:$T$358,20,FALSE)</f>
        <v>20</v>
      </c>
      <c r="F276" s="35">
        <f>VLOOKUP(A276,'[4]Sheet1'!$A$5:$AD$358,30,FALSE)</f>
        <v>30</v>
      </c>
      <c r="G276" s="35">
        <f>VLOOKUP(A276,'[3]Sheet1'!$A$6:$AB$292,28,FALSE)</f>
        <v>10</v>
      </c>
      <c r="H276" s="37">
        <f>VLOOKUP(A276,'[1]Sheet1'!$A$5:$AW$358,49,FALSE)</f>
        <v>5.6</v>
      </c>
      <c r="I276" s="35">
        <f t="shared" si="25"/>
        <v>95.6</v>
      </c>
      <c r="J276" s="35">
        <f t="shared" si="24"/>
        <v>3</v>
      </c>
      <c r="K276" s="49">
        <f>VLOOKUP(A276,'[1]Sheet1'!$A$6:$D$294,4,FALSE)</f>
        <v>2</v>
      </c>
      <c r="L276" s="49">
        <f>VLOOKUP(A276,'[1]Sheet1'!$A$6:$AV$349,39,FALSE)</f>
        <v>0</v>
      </c>
      <c r="M276" s="49">
        <f>VLOOKUP(A276,'[1]Sheet1'!$A$6:$AV$349,7,FALSE)</f>
      </c>
      <c r="N276" s="49" t="str">
        <f>VLOOKUP(A276,'[1]Sheet1'!$A$6:$AV$349,10,FALSE)</f>
        <v>A</v>
      </c>
      <c r="O276" s="49">
        <f>VLOOKUP(A276,'[1]Sheet1'!$A$6:$AV$349,12,FALSE)</f>
        <v>2.5</v>
      </c>
      <c r="P276" s="49">
        <f>VLOOKUP(A276,'[1]Sheet1'!$A$6:$AV$349,13,FALSE)</f>
        <v>0</v>
      </c>
      <c r="Q276" s="49">
        <f>VLOOKUP(A276,'[1]Sheet1'!$A$6:$AV$349,14,FALSE)</f>
        <v>0</v>
      </c>
      <c r="R276" s="49">
        <f>VLOOKUP(A276,'[1]Sheet1'!$A$6:$AV$349,23,FALSE)</f>
        <v>1</v>
      </c>
      <c r="S276" s="49">
        <f>VLOOKUP(A276,'[1]Sheet1'!$A$6:$AV$349,24,FALSE)</f>
        <v>0.1</v>
      </c>
      <c r="T276" s="58">
        <f>VLOOKUP(A276,'[1]Sheet1'!$A$6:$AV$349,45,FALSE)</f>
        <v>2</v>
      </c>
      <c r="U276" s="58">
        <f>VLOOKUP(A276,'[1]Sheet1'!$A$6:$AV$349,46,FALSE)</f>
        <v>1</v>
      </c>
      <c r="V276" s="49">
        <f>VLOOKUP(A276,'[1]Sheet1'!$A$6:$AV$349,35,FALSE)</f>
        <v>0</v>
      </c>
      <c r="W276" s="49">
        <f>VLOOKUP(A276,'[1]Sheet1'!$A$6:$AV$349,36,FALSE)+VLOOKUP(A276,'[1]Sheet1'!$A$6:$AL$299,38,FALSE)</f>
        <v>0</v>
      </c>
      <c r="X276" s="49">
        <f>VLOOKUP(A276,'[1]Sheet1'!$A$6:$AH$294,33,FALSE)</f>
        <v>0</v>
      </c>
      <c r="Y276" s="49">
        <f>VLOOKUP(A276,'[1]Sheet1'!$A$6:$AH$294,34,FALSE)</f>
        <v>0</v>
      </c>
      <c r="Z276" s="49"/>
      <c r="AA276" s="49">
        <f>VLOOKUP(A276,'[1]Sheet1'!$A$6:$AV$349,43,FALSE)</f>
        <v>0</v>
      </c>
      <c r="AB276" s="49">
        <f>VLOOKUP(A276,'[1]Sheet1'!$A$6:$AV$349,44,FALSE)</f>
        <v>0</v>
      </c>
      <c r="AC276" s="35"/>
      <c r="AD276" s="49">
        <f>VLOOKUP(A276,'[2]Sheet1'!$A$6:$AF$350,31,FALSE)-AF276</f>
        <v>0</v>
      </c>
      <c r="AE276" s="49">
        <f>VLOOKUP(A276,'[2]Sheet1'!$A$6:$AF$350,32,FALSE)-AG276</f>
        <v>0</v>
      </c>
      <c r="AF276" s="49">
        <f>VLOOKUP(A276,'[2]Sheet1'!$A$6:$L$295,11,FALSE)</f>
        <v>0</v>
      </c>
      <c r="AG276" s="49">
        <f>VLOOKUP(A276,'[2]Sheet1'!$A$6:$L$295,12,FALSE)</f>
        <v>0</v>
      </c>
      <c r="AH276" s="49">
        <f>VLOOKUP(A276,'[5]Sheet1'!$A$6:$K$294,10,FALSE)</f>
        <v>0</v>
      </c>
      <c r="AI276" s="49">
        <f>VLOOKUP(A276,'[5]Sheet1'!$A$6:$K$294,11,FALSE)</f>
        <v>0</v>
      </c>
      <c r="AJ276" s="49">
        <f>VLOOKUP(A276,'[4]Sheet1'!$A$6:$I$294,8,FALSE)</f>
        <v>0</v>
      </c>
      <c r="AK276" s="49">
        <f>VLOOKUP(A276,'[4]Sheet1'!$A$6:$I$294,9,FALSE)</f>
        <v>0</v>
      </c>
      <c r="AL276" s="49"/>
      <c r="AM276" s="49"/>
      <c r="AN276" s="49">
        <f>VLOOKUP(A276,'[3]Sheet1'!$A$6:$AA$349,16,FALSE)</f>
        <v>0</v>
      </c>
      <c r="AO276" s="49">
        <f>VLOOKUP(A276,'[3]Sheet1'!$A$6:$AA$349,17,FALSE)</f>
        <v>0</v>
      </c>
      <c r="AP276" s="35"/>
      <c r="AQ276" s="69"/>
      <c r="AS276" s="18"/>
      <c r="AT276" s="2">
        <f t="shared" si="26"/>
        <v>0</v>
      </c>
    </row>
    <row r="277" spans="1:46" ht="19.5" customHeight="1">
      <c r="A277" s="35">
        <v>272</v>
      </c>
      <c r="B277" s="36" t="s">
        <v>339</v>
      </c>
      <c r="C277" s="36" t="s">
        <v>311</v>
      </c>
      <c r="D277" s="35">
        <f>VLOOKUP(A277,'[2]Sheet1'!$A$6:$AG$359,33,FALSE)</f>
        <v>30</v>
      </c>
      <c r="E277" s="35">
        <f>VLOOKUP(A277,'[5]Sheet1'!$A$5:$T$358,20,FALSE)</f>
        <v>20</v>
      </c>
      <c r="F277" s="35">
        <f>VLOOKUP(A277,'[4]Sheet1'!$A$5:$AD$358,30,FALSE)</f>
        <v>30</v>
      </c>
      <c r="G277" s="35">
        <f>VLOOKUP(A277,'[3]Sheet1'!$A$6:$AB$292,28,FALSE)</f>
        <v>10</v>
      </c>
      <c r="H277" s="37">
        <f>VLOOKUP(A277,'[1]Sheet1'!$A$5:$AW$358,49,FALSE)</f>
        <v>3.2</v>
      </c>
      <c r="I277" s="35">
        <f t="shared" si="25"/>
        <v>93.2</v>
      </c>
      <c r="J277" s="35">
        <f t="shared" si="24"/>
        <v>14</v>
      </c>
      <c r="K277" s="49">
        <f>VLOOKUP(A277,'[1]Sheet1'!$A$6:$D$294,4,FALSE)</f>
        <v>2</v>
      </c>
      <c r="L277" s="49">
        <f>VLOOKUP(A277,'[1]Sheet1'!$A$6:$AV$349,39,FALSE)</f>
        <v>0</v>
      </c>
      <c r="M277" s="49">
        <f>VLOOKUP(A277,'[1]Sheet1'!$A$6:$AV$349,7,FALSE)</f>
      </c>
      <c r="N277" s="49">
        <f>VLOOKUP(A277,'[1]Sheet1'!$A$6:$AV$349,10,FALSE)</f>
      </c>
      <c r="O277" s="49">
        <f>VLOOKUP(A277,'[1]Sheet1'!$A$6:$AV$349,12,FALSE)</f>
      </c>
      <c r="P277" s="49">
        <f>VLOOKUP(A277,'[1]Sheet1'!$A$6:$AV$349,13,FALSE)</f>
        <v>0</v>
      </c>
      <c r="Q277" s="49">
        <f>VLOOKUP(A277,'[1]Sheet1'!$A$6:$AV$349,14,FALSE)</f>
        <v>0</v>
      </c>
      <c r="R277" s="49">
        <f>VLOOKUP(A277,'[1]Sheet1'!$A$6:$AV$349,23,FALSE)</f>
        <v>2</v>
      </c>
      <c r="S277" s="49">
        <f>VLOOKUP(A277,'[1]Sheet1'!$A$6:$AV$349,24,FALSE)</f>
        <v>0.2</v>
      </c>
      <c r="T277" s="58">
        <f>VLOOKUP(A277,'[1]Sheet1'!$A$6:$AV$349,45,FALSE)</f>
        <v>2</v>
      </c>
      <c r="U277" s="58">
        <f>VLOOKUP(A277,'[1]Sheet1'!$A$6:$AV$349,46,FALSE)</f>
        <v>1</v>
      </c>
      <c r="V277" s="49">
        <f>VLOOKUP(A277,'[1]Sheet1'!$A$6:$AV$349,35,FALSE)</f>
        <v>0</v>
      </c>
      <c r="W277" s="49">
        <f>VLOOKUP(A277,'[1]Sheet1'!$A$6:$AV$349,36,FALSE)+VLOOKUP(A277,'[1]Sheet1'!$A$6:$AL$299,38,FALSE)</f>
        <v>0</v>
      </c>
      <c r="X277" s="49">
        <f>VLOOKUP(A277,'[1]Sheet1'!$A$6:$AH$294,33,FALSE)</f>
        <v>0</v>
      </c>
      <c r="Y277" s="49">
        <f>VLOOKUP(A277,'[1]Sheet1'!$A$6:$AH$294,34,FALSE)</f>
        <v>0</v>
      </c>
      <c r="Z277" s="49"/>
      <c r="AA277" s="49">
        <f>VLOOKUP(A277,'[1]Sheet1'!$A$6:$AV$349,43,FALSE)</f>
        <v>0</v>
      </c>
      <c r="AB277" s="49">
        <f>VLOOKUP(A277,'[1]Sheet1'!$A$6:$AV$349,44,FALSE)</f>
        <v>0</v>
      </c>
      <c r="AC277" s="35"/>
      <c r="AD277" s="49">
        <f>VLOOKUP(A277,'[2]Sheet1'!$A$6:$AF$350,31,FALSE)-AF277</f>
        <v>0</v>
      </c>
      <c r="AE277" s="49">
        <f>VLOOKUP(A277,'[2]Sheet1'!$A$6:$AF$350,32,FALSE)-AG277</f>
        <v>0</v>
      </c>
      <c r="AF277" s="49">
        <f>VLOOKUP(A277,'[2]Sheet1'!$A$6:$L$295,11,FALSE)</f>
        <v>0</v>
      </c>
      <c r="AG277" s="49">
        <f>VLOOKUP(A277,'[2]Sheet1'!$A$6:$L$295,12,FALSE)</f>
        <v>0</v>
      </c>
      <c r="AH277" s="49">
        <f>VLOOKUP(A277,'[5]Sheet1'!$A$6:$K$294,10,FALSE)</f>
        <v>0</v>
      </c>
      <c r="AI277" s="49">
        <f>VLOOKUP(A277,'[5]Sheet1'!$A$6:$K$294,11,FALSE)</f>
        <v>0</v>
      </c>
      <c r="AJ277" s="49">
        <f>VLOOKUP(A277,'[4]Sheet1'!$A$6:$I$294,8,FALSE)</f>
        <v>0</v>
      </c>
      <c r="AK277" s="49">
        <f>VLOOKUP(A277,'[4]Sheet1'!$A$6:$I$294,9,FALSE)</f>
        <v>0</v>
      </c>
      <c r="AL277" s="49"/>
      <c r="AM277" s="49"/>
      <c r="AN277" s="49">
        <f>VLOOKUP(A277,'[3]Sheet1'!$A$6:$AA$349,16,FALSE)</f>
        <v>0</v>
      </c>
      <c r="AO277" s="49">
        <f>VLOOKUP(A277,'[3]Sheet1'!$A$6:$AA$349,17,FALSE)</f>
        <v>0</v>
      </c>
      <c r="AP277" s="35"/>
      <c r="AQ277" s="69"/>
      <c r="AS277" s="18"/>
      <c r="AT277" s="2">
        <f t="shared" si="26"/>
        <v>0</v>
      </c>
    </row>
    <row r="278" spans="1:46" ht="19.5" customHeight="1">
      <c r="A278" s="35">
        <v>273</v>
      </c>
      <c r="B278" s="36" t="s">
        <v>340</v>
      </c>
      <c r="C278" s="36" t="s">
        <v>311</v>
      </c>
      <c r="D278" s="35">
        <f>VLOOKUP(A278,'[2]Sheet1'!$A$6:$AG$359,33,FALSE)</f>
        <v>30</v>
      </c>
      <c r="E278" s="35">
        <f>VLOOKUP(A278,'[5]Sheet1'!$A$5:$T$358,20,FALSE)</f>
        <v>20</v>
      </c>
      <c r="F278" s="35">
        <f>VLOOKUP(A278,'[4]Sheet1'!$A$5:$AD$358,30,FALSE)</f>
        <v>30</v>
      </c>
      <c r="G278" s="35">
        <f>VLOOKUP(A278,'[3]Sheet1'!$A$6:$AB$292,28,FALSE)</f>
        <v>10</v>
      </c>
      <c r="H278" s="37">
        <f>VLOOKUP(A278,'[1]Sheet1'!$A$5:$AW$358,49,FALSE)</f>
        <v>5</v>
      </c>
      <c r="I278" s="35">
        <f t="shared" si="25"/>
        <v>95</v>
      </c>
      <c r="J278" s="35">
        <f t="shared" si="24"/>
        <v>9</v>
      </c>
      <c r="K278" s="49">
        <f>VLOOKUP(A278,'[1]Sheet1'!$A$6:$D$294,4,FALSE)</f>
        <v>2</v>
      </c>
      <c r="L278" s="49">
        <f>VLOOKUP(A278,'[1]Sheet1'!$A$6:$AV$349,39,FALSE)</f>
        <v>2</v>
      </c>
      <c r="M278" s="49">
        <f>VLOOKUP(A278,'[1]Sheet1'!$A$6:$AV$349,7,FALSE)</f>
      </c>
      <c r="N278" s="49">
        <f>VLOOKUP(A278,'[1]Sheet1'!$A$6:$AV$349,10,FALSE)</f>
      </c>
      <c r="O278" s="49">
        <f>VLOOKUP(A278,'[1]Sheet1'!$A$6:$AV$349,12,FALSE)</f>
      </c>
      <c r="P278" s="49">
        <f>VLOOKUP(A278,'[1]Sheet1'!$A$6:$AV$349,13,FALSE)</f>
        <v>0</v>
      </c>
      <c r="Q278" s="49">
        <f>VLOOKUP(A278,'[1]Sheet1'!$A$6:$AV$349,14,FALSE)</f>
        <v>0</v>
      </c>
      <c r="R278" s="49">
        <f>VLOOKUP(A278,'[1]Sheet1'!$A$6:$AV$349,23,FALSE)</f>
        <v>0</v>
      </c>
      <c r="S278" s="49">
        <f>VLOOKUP(A278,'[1]Sheet1'!$A$6:$AV$349,24,FALSE)</f>
        <v>0</v>
      </c>
      <c r="T278" s="58">
        <f>VLOOKUP(A278,'[1]Sheet1'!$A$6:$AV$349,45,FALSE)</f>
        <v>2</v>
      </c>
      <c r="U278" s="58">
        <f>VLOOKUP(A278,'[1]Sheet1'!$A$6:$AV$349,46,FALSE)</f>
        <v>1</v>
      </c>
      <c r="V278" s="49">
        <f>VLOOKUP(A278,'[1]Sheet1'!$A$6:$AV$349,35,FALSE)</f>
        <v>0</v>
      </c>
      <c r="W278" s="49">
        <f>VLOOKUP(A278,'[1]Sheet1'!$A$6:$AV$349,36,FALSE)+VLOOKUP(A278,'[1]Sheet1'!$A$6:$AL$299,38,FALSE)</f>
        <v>0</v>
      </c>
      <c r="X278" s="49">
        <f>VLOOKUP(A278,'[1]Sheet1'!$A$6:$AH$294,33,FALSE)</f>
        <v>0</v>
      </c>
      <c r="Y278" s="49">
        <f>VLOOKUP(A278,'[1]Sheet1'!$A$6:$AH$294,34,FALSE)</f>
        <v>0</v>
      </c>
      <c r="Z278" s="49"/>
      <c r="AA278" s="49">
        <f>VLOOKUP(A278,'[1]Sheet1'!$A$6:$AV$349,43,FALSE)</f>
        <v>0</v>
      </c>
      <c r="AB278" s="49">
        <f>VLOOKUP(A278,'[1]Sheet1'!$A$6:$AV$349,44,FALSE)</f>
        <v>0</v>
      </c>
      <c r="AC278" s="35"/>
      <c r="AD278" s="49">
        <f>VLOOKUP(A278,'[2]Sheet1'!$A$6:$AF$350,31,FALSE)-AF278</f>
        <v>0</v>
      </c>
      <c r="AE278" s="49">
        <f>VLOOKUP(A278,'[2]Sheet1'!$A$6:$AF$350,32,FALSE)-AG278</f>
        <v>0</v>
      </c>
      <c r="AF278" s="49">
        <f>VLOOKUP(A278,'[2]Sheet1'!$A$6:$L$295,11,FALSE)</f>
        <v>0</v>
      </c>
      <c r="AG278" s="49">
        <f>VLOOKUP(A278,'[2]Sheet1'!$A$6:$L$295,12,FALSE)</f>
        <v>0</v>
      </c>
      <c r="AH278" s="49">
        <f>VLOOKUP(A278,'[5]Sheet1'!$A$6:$K$294,10,FALSE)</f>
        <v>0</v>
      </c>
      <c r="AI278" s="49">
        <f>VLOOKUP(A278,'[5]Sheet1'!$A$6:$K$294,11,FALSE)</f>
        <v>0</v>
      </c>
      <c r="AJ278" s="49">
        <f>VLOOKUP(A278,'[4]Sheet1'!$A$6:$I$294,8,FALSE)</f>
        <v>0</v>
      </c>
      <c r="AK278" s="49">
        <f>VLOOKUP(A278,'[4]Sheet1'!$A$6:$I$294,9,FALSE)</f>
        <v>0</v>
      </c>
      <c r="AL278" s="49"/>
      <c r="AM278" s="49"/>
      <c r="AN278" s="49">
        <f>VLOOKUP(A278,'[3]Sheet1'!$A$6:$AA$349,16,FALSE)</f>
        <v>0</v>
      </c>
      <c r="AO278" s="49">
        <f>VLOOKUP(A278,'[3]Sheet1'!$A$6:$AA$349,17,FALSE)</f>
        <v>0</v>
      </c>
      <c r="AP278" s="35"/>
      <c r="AQ278" s="69"/>
      <c r="AS278" s="18"/>
      <c r="AT278" s="2">
        <f t="shared" si="26"/>
        <v>0</v>
      </c>
    </row>
    <row r="279" spans="1:46" ht="19.5" customHeight="1">
      <c r="A279" s="35">
        <v>274</v>
      </c>
      <c r="B279" s="36" t="s">
        <v>341</v>
      </c>
      <c r="C279" s="36" t="s">
        <v>311</v>
      </c>
      <c r="D279" s="35">
        <f>VLOOKUP(A279,'[2]Sheet1'!$A$6:$AG$359,33,FALSE)</f>
        <v>27</v>
      </c>
      <c r="E279" s="35">
        <f>VLOOKUP(A279,'[5]Sheet1'!$A$5:$T$358,20,FALSE)</f>
        <v>20</v>
      </c>
      <c r="F279" s="35">
        <f>VLOOKUP(A279,'[4]Sheet1'!$A$5:$AD$358,30,FALSE)</f>
        <v>30</v>
      </c>
      <c r="G279" s="35">
        <f>VLOOKUP(A279,'[3]Sheet1'!$A$6:$AB$292,28,FALSE)</f>
        <v>10</v>
      </c>
      <c r="H279" s="37">
        <f>VLOOKUP(A279,'[1]Sheet1'!$A$5:$AW$358,49,FALSE)</f>
        <v>5.9</v>
      </c>
      <c r="I279" s="35">
        <f t="shared" si="25"/>
        <v>92.9</v>
      </c>
      <c r="J279" s="35">
        <f t="shared" si="24"/>
        <v>16</v>
      </c>
      <c r="K279" s="49">
        <f>VLOOKUP(A279,'[1]Sheet1'!$A$6:$D$294,4,FALSE)</f>
        <v>2</v>
      </c>
      <c r="L279" s="49">
        <f>VLOOKUP(A279,'[1]Sheet1'!$A$6:$AV$349,39,FALSE)</f>
        <v>0</v>
      </c>
      <c r="M279" s="49">
        <f>VLOOKUP(A279,'[1]Sheet1'!$A$6:$AV$349,7,FALSE)</f>
      </c>
      <c r="N279" s="49" t="str">
        <f>VLOOKUP(A279,'[1]Sheet1'!$A$6:$AV$349,10,FALSE)</f>
        <v>A</v>
      </c>
      <c r="O279" s="49">
        <f>VLOOKUP(A279,'[1]Sheet1'!$A$6:$AV$349,12,FALSE)</f>
        <v>2.5</v>
      </c>
      <c r="P279" s="49">
        <f>VLOOKUP(A279,'[1]Sheet1'!$A$6:$AV$349,13,FALSE)</f>
        <v>0</v>
      </c>
      <c r="Q279" s="49">
        <f>VLOOKUP(A279,'[1]Sheet1'!$A$6:$AV$349,14,FALSE)</f>
        <v>0</v>
      </c>
      <c r="R279" s="49">
        <f>VLOOKUP(A279,'[1]Sheet1'!$A$6:$AV$349,23,FALSE)</f>
        <v>4</v>
      </c>
      <c r="S279" s="49">
        <f>VLOOKUP(A279,'[1]Sheet1'!$A$6:$AV$349,24,FALSE)</f>
        <v>0.4</v>
      </c>
      <c r="T279" s="58">
        <f>VLOOKUP(A279,'[1]Sheet1'!$A$6:$AV$349,45,FALSE)</f>
        <v>2</v>
      </c>
      <c r="U279" s="58">
        <f>VLOOKUP(A279,'[1]Sheet1'!$A$6:$AV$349,46,FALSE)</f>
        <v>1</v>
      </c>
      <c r="V279" s="49">
        <f>VLOOKUP(A279,'[1]Sheet1'!$A$6:$AV$349,35,FALSE)</f>
        <v>0</v>
      </c>
      <c r="W279" s="49">
        <f>VLOOKUP(A279,'[1]Sheet1'!$A$6:$AV$349,36,FALSE)+VLOOKUP(A279,'[1]Sheet1'!$A$6:$AL$299,38,FALSE)</f>
        <v>0</v>
      </c>
      <c r="X279" s="49">
        <f>VLOOKUP(A279,'[1]Sheet1'!$A$6:$AH$294,33,FALSE)</f>
        <v>0</v>
      </c>
      <c r="Y279" s="49">
        <f>VLOOKUP(A279,'[1]Sheet1'!$A$6:$AH$294,34,FALSE)</f>
        <v>0</v>
      </c>
      <c r="Z279" s="49"/>
      <c r="AA279" s="49">
        <f>VLOOKUP(A279,'[1]Sheet1'!$A$6:$AV$349,43,FALSE)</f>
        <v>0</v>
      </c>
      <c r="AB279" s="49">
        <f>VLOOKUP(A279,'[1]Sheet1'!$A$6:$AV$349,44,FALSE)</f>
        <v>0</v>
      </c>
      <c r="AC279" s="35"/>
      <c r="AD279" s="49">
        <f>VLOOKUP(A279,'[2]Sheet1'!$A$6:$AF$350,31,FALSE)-AF279</f>
        <v>1</v>
      </c>
      <c r="AE279" s="49">
        <f>VLOOKUP(A279,'[2]Sheet1'!$A$6:$AF$350,32,FALSE)-AG279</f>
        <v>3</v>
      </c>
      <c r="AF279" s="49">
        <f>VLOOKUP(A279,'[2]Sheet1'!$A$6:$L$295,11,FALSE)</f>
        <v>0</v>
      </c>
      <c r="AG279" s="49">
        <f>VLOOKUP(A279,'[2]Sheet1'!$A$6:$L$295,12,FALSE)</f>
        <v>0</v>
      </c>
      <c r="AH279" s="49">
        <f>VLOOKUP(A279,'[5]Sheet1'!$A$6:$K$294,10,FALSE)</f>
        <v>0</v>
      </c>
      <c r="AI279" s="49">
        <f>VLOOKUP(A279,'[5]Sheet1'!$A$6:$K$294,11,FALSE)</f>
        <v>0</v>
      </c>
      <c r="AJ279" s="49">
        <f>VLOOKUP(A279,'[4]Sheet1'!$A$6:$I$294,8,FALSE)</f>
        <v>0</v>
      </c>
      <c r="AK279" s="49">
        <f>VLOOKUP(A279,'[4]Sheet1'!$A$6:$I$294,9,FALSE)</f>
        <v>0</v>
      </c>
      <c r="AL279" s="49"/>
      <c r="AM279" s="49"/>
      <c r="AN279" s="49">
        <f>VLOOKUP(A279,'[3]Sheet1'!$A$6:$AA$349,16,FALSE)</f>
        <v>0</v>
      </c>
      <c r="AO279" s="49">
        <f>VLOOKUP(A279,'[3]Sheet1'!$A$6:$AA$349,17,FALSE)</f>
        <v>0</v>
      </c>
      <c r="AP279" s="35"/>
      <c r="AQ279" s="69"/>
      <c r="AS279" s="18"/>
      <c r="AT279" s="2">
        <f t="shared" si="26"/>
        <v>0</v>
      </c>
    </row>
    <row r="280" spans="1:46" ht="19.5" customHeight="1">
      <c r="A280" s="35">
        <v>275</v>
      </c>
      <c r="B280" s="36" t="s">
        <v>342</v>
      </c>
      <c r="C280" s="36" t="s">
        <v>311</v>
      </c>
      <c r="D280" s="35">
        <f>VLOOKUP(A280,'[2]Sheet1'!$A$6:$AG$359,33,FALSE)</f>
        <v>30</v>
      </c>
      <c r="E280" s="35">
        <f>VLOOKUP(A280,'[5]Sheet1'!$A$5:$T$358,20,FALSE)</f>
        <v>20</v>
      </c>
      <c r="F280" s="35">
        <f>VLOOKUP(A280,'[4]Sheet1'!$A$5:$AD$358,30,FALSE)</f>
        <v>30</v>
      </c>
      <c r="G280" s="35">
        <f>VLOOKUP(A280,'[3]Sheet1'!$A$6:$AB$292,28,FALSE)</f>
        <v>10</v>
      </c>
      <c r="H280" s="37">
        <f>VLOOKUP(A280,'[1]Sheet1'!$A$5:$AW$358,49,FALSE)</f>
        <v>7.6</v>
      </c>
      <c r="I280" s="35">
        <f t="shared" si="25"/>
        <v>97.6</v>
      </c>
      <c r="J280" s="35">
        <f t="shared" si="24"/>
        <v>2</v>
      </c>
      <c r="K280" s="49">
        <f>VLOOKUP(A280,'[1]Sheet1'!$A$6:$D$294,4,FALSE)</f>
        <v>2</v>
      </c>
      <c r="L280" s="49">
        <f>VLOOKUP(A280,'[1]Sheet1'!$A$6:$AV$349,39,FALSE)</f>
        <v>0</v>
      </c>
      <c r="M280" s="49" t="str">
        <f>VLOOKUP(A280,'[1]Sheet1'!$A$6:$AV$349,7,FALSE)</f>
        <v>B</v>
      </c>
      <c r="N280" s="49" t="str">
        <f>VLOOKUP(A280,'[1]Sheet1'!$A$6:$AV$349,10,FALSE)</f>
        <v>A</v>
      </c>
      <c r="O280" s="49">
        <f>VLOOKUP(A280,'[1]Sheet1'!$A$6:$AV$349,12,FALSE)</f>
        <v>3.5</v>
      </c>
      <c r="P280" s="49">
        <f>VLOOKUP(A280,'[1]Sheet1'!$A$6:$AV$349,13,FALSE)</f>
        <v>0</v>
      </c>
      <c r="Q280" s="49">
        <f>VLOOKUP(A280,'[1]Sheet1'!$A$6:$AV$349,14,FALSE)</f>
        <v>0</v>
      </c>
      <c r="R280" s="49">
        <f>VLOOKUP(A280,'[1]Sheet1'!$A$6:$AV$349,23,FALSE)</f>
        <v>11</v>
      </c>
      <c r="S280" s="49">
        <f>VLOOKUP(A280,'[1]Sheet1'!$A$6:$AV$349,24,FALSE)</f>
        <v>1.1</v>
      </c>
      <c r="T280" s="58">
        <f>VLOOKUP(A280,'[1]Sheet1'!$A$6:$AV$349,45,FALSE)</f>
        <v>2</v>
      </c>
      <c r="U280" s="58">
        <f>VLOOKUP(A280,'[1]Sheet1'!$A$6:$AV$349,46,FALSE)</f>
        <v>1</v>
      </c>
      <c r="V280" s="49">
        <f>VLOOKUP(A280,'[1]Sheet1'!$A$6:$AV$349,35,FALSE)</f>
        <v>0</v>
      </c>
      <c r="W280" s="49">
        <f>VLOOKUP(A280,'[1]Sheet1'!$A$6:$AV$349,36,FALSE)+VLOOKUP(A280,'[1]Sheet1'!$A$6:$AL$299,38,FALSE)</f>
        <v>0</v>
      </c>
      <c r="X280" s="49">
        <f>VLOOKUP(A280,'[1]Sheet1'!$A$6:$AH$294,33,FALSE)</f>
        <v>0</v>
      </c>
      <c r="Y280" s="49">
        <f>VLOOKUP(A280,'[1]Sheet1'!$A$6:$AH$294,34,FALSE)</f>
        <v>0</v>
      </c>
      <c r="Z280" s="49"/>
      <c r="AA280" s="49">
        <f>VLOOKUP(A280,'[1]Sheet1'!$A$6:$AV$349,43,FALSE)</f>
        <v>0</v>
      </c>
      <c r="AB280" s="49">
        <f>VLOOKUP(A280,'[1]Sheet1'!$A$6:$AV$349,44,FALSE)</f>
        <v>0</v>
      </c>
      <c r="AC280" s="35"/>
      <c r="AD280" s="49">
        <f>VLOOKUP(A280,'[2]Sheet1'!$A$6:$AF$350,31,FALSE)-AF280</f>
        <v>0</v>
      </c>
      <c r="AE280" s="49">
        <f>VLOOKUP(A280,'[2]Sheet1'!$A$6:$AF$350,32,FALSE)-AG280</f>
        <v>0</v>
      </c>
      <c r="AF280" s="49">
        <f>VLOOKUP(A280,'[2]Sheet1'!$A$6:$L$295,11,FALSE)</f>
        <v>0</v>
      </c>
      <c r="AG280" s="49">
        <f>VLOOKUP(A280,'[2]Sheet1'!$A$6:$L$295,12,FALSE)</f>
        <v>0</v>
      </c>
      <c r="AH280" s="49">
        <f>VLOOKUP(A280,'[5]Sheet1'!$A$6:$K$294,10,FALSE)</f>
        <v>0</v>
      </c>
      <c r="AI280" s="49">
        <f>VLOOKUP(A280,'[5]Sheet1'!$A$6:$K$294,11,FALSE)</f>
        <v>0</v>
      </c>
      <c r="AJ280" s="49">
        <f>VLOOKUP(A280,'[4]Sheet1'!$A$6:$I$294,8,FALSE)</f>
        <v>0</v>
      </c>
      <c r="AK280" s="49">
        <f>VLOOKUP(A280,'[4]Sheet1'!$A$6:$I$294,9,FALSE)</f>
        <v>0</v>
      </c>
      <c r="AL280" s="49"/>
      <c r="AM280" s="49"/>
      <c r="AN280" s="49">
        <f>VLOOKUP(A280,'[3]Sheet1'!$A$6:$AA$349,16,FALSE)</f>
        <v>0</v>
      </c>
      <c r="AO280" s="49">
        <f>VLOOKUP(A280,'[3]Sheet1'!$A$6:$AA$349,17,FALSE)</f>
        <v>0</v>
      </c>
      <c r="AP280" s="35"/>
      <c r="AQ280" s="69"/>
      <c r="AS280" s="18"/>
      <c r="AT280" s="2">
        <f t="shared" si="26"/>
        <v>0</v>
      </c>
    </row>
    <row r="281" spans="1:46" ht="19.5" customHeight="1">
      <c r="A281" s="35">
        <v>276</v>
      </c>
      <c r="B281" s="36" t="s">
        <v>343</v>
      </c>
      <c r="C281" s="36" t="s">
        <v>311</v>
      </c>
      <c r="D281" s="35">
        <f>VLOOKUP(A281,'[2]Sheet1'!$A$6:$AG$359,33,FALSE)</f>
        <v>30</v>
      </c>
      <c r="E281" s="35">
        <f>VLOOKUP(A281,'[5]Sheet1'!$A$5:$T$358,20,FALSE)</f>
        <v>20</v>
      </c>
      <c r="F281" s="35">
        <f>VLOOKUP(A281,'[4]Sheet1'!$A$5:$AD$358,30,FALSE)</f>
        <v>30</v>
      </c>
      <c r="G281" s="35">
        <f>VLOOKUP(A281,'[3]Sheet1'!$A$6:$AB$292,28,FALSE)</f>
        <v>10</v>
      </c>
      <c r="H281" s="37">
        <f>VLOOKUP(A281,'[1]Sheet1'!$A$5:$AW$358,49,FALSE)</f>
        <v>5</v>
      </c>
      <c r="I281" s="35">
        <f aca="true" t="shared" si="27" ref="I281:I290">SUM(D281:H281)</f>
        <v>95</v>
      </c>
      <c r="J281" s="35">
        <f t="shared" si="24"/>
        <v>9</v>
      </c>
      <c r="K281" s="49">
        <f>VLOOKUP(A281,'[1]Sheet1'!$A$6:$D$294,4,FALSE)</f>
        <v>2</v>
      </c>
      <c r="L281" s="49">
        <f>VLOOKUP(A281,'[1]Sheet1'!$A$6:$AV$349,39,FALSE)</f>
        <v>2</v>
      </c>
      <c r="M281" s="49">
        <f>VLOOKUP(A281,'[1]Sheet1'!$A$6:$AV$349,7,FALSE)</f>
      </c>
      <c r="N281" s="49">
        <f>VLOOKUP(A281,'[1]Sheet1'!$A$6:$AV$349,10,FALSE)</f>
      </c>
      <c r="O281" s="49">
        <f>VLOOKUP(A281,'[1]Sheet1'!$A$6:$AV$349,12,FALSE)</f>
      </c>
      <c r="P281" s="49">
        <f>VLOOKUP(A281,'[1]Sheet1'!$A$6:$AV$349,13,FALSE)</f>
        <v>0</v>
      </c>
      <c r="Q281" s="49">
        <f>VLOOKUP(A281,'[1]Sheet1'!$A$6:$AV$349,14,FALSE)</f>
        <v>0</v>
      </c>
      <c r="R281" s="49">
        <f>VLOOKUP(A281,'[1]Sheet1'!$A$6:$AV$349,23,FALSE)</f>
        <v>0</v>
      </c>
      <c r="S281" s="49">
        <f>VLOOKUP(A281,'[1]Sheet1'!$A$6:$AV$349,24,FALSE)</f>
        <v>0</v>
      </c>
      <c r="T281" s="58">
        <f>VLOOKUP(A281,'[1]Sheet1'!$A$6:$AV$349,45,FALSE)</f>
        <v>2</v>
      </c>
      <c r="U281" s="58">
        <f>VLOOKUP(A281,'[1]Sheet1'!$A$6:$AV$349,46,FALSE)</f>
        <v>1</v>
      </c>
      <c r="V281" s="49">
        <f>VLOOKUP(A281,'[1]Sheet1'!$A$6:$AV$349,35,FALSE)</f>
        <v>0</v>
      </c>
      <c r="W281" s="49">
        <f>VLOOKUP(A281,'[1]Sheet1'!$A$6:$AV$349,36,FALSE)+VLOOKUP(A281,'[1]Sheet1'!$A$6:$AL$299,38,FALSE)</f>
        <v>0</v>
      </c>
      <c r="X281" s="49">
        <f>VLOOKUP(A281,'[1]Sheet1'!$A$6:$AH$294,33,FALSE)</f>
        <v>0</v>
      </c>
      <c r="Y281" s="49">
        <f>VLOOKUP(A281,'[1]Sheet1'!$A$6:$AH$294,34,FALSE)</f>
        <v>0</v>
      </c>
      <c r="Z281" s="49"/>
      <c r="AA281" s="49">
        <f>VLOOKUP(A281,'[1]Sheet1'!$A$6:$AV$349,43,FALSE)</f>
        <v>0</v>
      </c>
      <c r="AB281" s="49">
        <f>VLOOKUP(A281,'[1]Sheet1'!$A$6:$AV$349,44,FALSE)</f>
        <v>0</v>
      </c>
      <c r="AC281" s="35"/>
      <c r="AD281" s="49">
        <f>VLOOKUP(A281,'[2]Sheet1'!$A$6:$AF$350,31,FALSE)-AF281</f>
        <v>0</v>
      </c>
      <c r="AE281" s="49">
        <f>VLOOKUP(A281,'[2]Sheet1'!$A$6:$AF$350,32,FALSE)-AG281</f>
        <v>0</v>
      </c>
      <c r="AF281" s="49">
        <f>VLOOKUP(A281,'[2]Sheet1'!$A$6:$L$295,11,FALSE)</f>
        <v>0</v>
      </c>
      <c r="AG281" s="49">
        <f>VLOOKUP(A281,'[2]Sheet1'!$A$6:$L$295,12,FALSE)</f>
        <v>0</v>
      </c>
      <c r="AH281" s="49">
        <f>VLOOKUP(A281,'[5]Sheet1'!$A$6:$K$294,10,FALSE)</f>
        <v>0</v>
      </c>
      <c r="AI281" s="49">
        <f>VLOOKUP(A281,'[5]Sheet1'!$A$6:$K$294,11,FALSE)</f>
        <v>0</v>
      </c>
      <c r="AJ281" s="49">
        <f>VLOOKUP(A281,'[4]Sheet1'!$A$6:$I$294,8,FALSE)</f>
        <v>0</v>
      </c>
      <c r="AK281" s="49">
        <f>VLOOKUP(A281,'[4]Sheet1'!$A$6:$I$294,9,FALSE)</f>
        <v>0</v>
      </c>
      <c r="AL281" s="49"/>
      <c r="AM281" s="49"/>
      <c r="AN281" s="49">
        <f>VLOOKUP(A281,'[3]Sheet1'!$A$6:$AA$349,16,FALSE)</f>
        <v>0</v>
      </c>
      <c r="AO281" s="49">
        <f>VLOOKUP(A281,'[3]Sheet1'!$A$6:$AA$349,17,FALSE)</f>
        <v>0</v>
      </c>
      <c r="AP281" s="35"/>
      <c r="AQ281" s="69"/>
      <c r="AS281" s="18"/>
      <c r="AT281" s="2">
        <f t="shared" si="26"/>
        <v>0</v>
      </c>
    </row>
    <row r="282" spans="1:46" ht="19.5" customHeight="1">
      <c r="A282" s="35">
        <v>277</v>
      </c>
      <c r="B282" s="36" t="s">
        <v>344</v>
      </c>
      <c r="C282" s="36" t="s">
        <v>311</v>
      </c>
      <c r="D282" s="35">
        <f>VLOOKUP(A282,'[2]Sheet1'!$A$6:$AG$359,33,FALSE)</f>
        <v>27</v>
      </c>
      <c r="E282" s="35">
        <f>VLOOKUP(A282,'[5]Sheet1'!$A$5:$T$358,20,FALSE)</f>
        <v>20</v>
      </c>
      <c r="F282" s="35">
        <f>VLOOKUP(A282,'[4]Sheet1'!$A$5:$AD$358,30,FALSE)</f>
        <v>30</v>
      </c>
      <c r="G282" s="35">
        <f>VLOOKUP(A282,'[3]Sheet1'!$A$6:$AB$292,28,FALSE)</f>
        <v>10</v>
      </c>
      <c r="H282" s="37">
        <f>VLOOKUP(A282,'[1]Sheet1'!$A$5:$AW$358,49,FALSE)</f>
        <v>4</v>
      </c>
      <c r="I282" s="35">
        <f t="shared" si="27"/>
        <v>91</v>
      </c>
      <c r="J282" s="35">
        <f t="shared" si="24"/>
        <v>22</v>
      </c>
      <c r="K282" s="49">
        <f>VLOOKUP(A282,'[1]Sheet1'!$A$6:$D$294,4,FALSE)</f>
        <v>2</v>
      </c>
      <c r="L282" s="49">
        <f>VLOOKUP(A282,'[1]Sheet1'!$A$6:$AV$349,39,FALSE)</f>
        <v>0</v>
      </c>
      <c r="M282" s="49">
        <f>VLOOKUP(A282,'[1]Sheet1'!$A$6:$AV$349,7,FALSE)</f>
      </c>
      <c r="N282" s="49">
        <f>VLOOKUP(A282,'[1]Sheet1'!$A$6:$AV$349,10,FALSE)</f>
      </c>
      <c r="O282" s="49">
        <f>VLOOKUP(A282,'[1]Sheet1'!$A$6:$AV$349,12,FALSE)</f>
      </c>
      <c r="P282" s="49">
        <f>VLOOKUP(A282,'[1]Sheet1'!$A$6:$AV$349,13,FALSE)</f>
        <v>0</v>
      </c>
      <c r="Q282" s="49">
        <f>VLOOKUP(A282,'[1]Sheet1'!$A$6:$AV$349,14,FALSE)</f>
        <v>0</v>
      </c>
      <c r="R282" s="49">
        <f>VLOOKUP(A282,'[1]Sheet1'!$A$6:$AV$349,23,FALSE)</f>
        <v>0</v>
      </c>
      <c r="S282" s="49">
        <f>VLOOKUP(A282,'[1]Sheet1'!$A$6:$AV$349,24,FALSE)</f>
        <v>0</v>
      </c>
      <c r="T282" s="58">
        <f>VLOOKUP(A282,'[1]Sheet1'!$A$6:$AV$349,45,FALSE)</f>
        <v>4</v>
      </c>
      <c r="U282" s="58">
        <f>VLOOKUP(A282,'[1]Sheet1'!$A$6:$AV$349,46,FALSE)</f>
        <v>2</v>
      </c>
      <c r="V282" s="49">
        <f>VLOOKUP(A282,'[1]Sheet1'!$A$6:$AV$349,35,FALSE)</f>
        <v>0</v>
      </c>
      <c r="W282" s="49">
        <f>VLOOKUP(A282,'[1]Sheet1'!$A$6:$AV$349,36,FALSE)+VLOOKUP(A282,'[1]Sheet1'!$A$6:$AL$299,38,FALSE)</f>
        <v>0</v>
      </c>
      <c r="X282" s="49">
        <f>VLOOKUP(A282,'[1]Sheet1'!$A$6:$AH$294,33,FALSE)</f>
        <v>0</v>
      </c>
      <c r="Y282" s="49">
        <f>VLOOKUP(A282,'[1]Sheet1'!$A$6:$AH$294,34,FALSE)</f>
        <v>0</v>
      </c>
      <c r="Z282" s="49"/>
      <c r="AA282" s="49">
        <f>VLOOKUP(A282,'[1]Sheet1'!$A$6:$AV$349,43,FALSE)</f>
        <v>0</v>
      </c>
      <c r="AB282" s="49">
        <f>VLOOKUP(A282,'[1]Sheet1'!$A$6:$AV$349,44,FALSE)</f>
        <v>0</v>
      </c>
      <c r="AC282" s="35"/>
      <c r="AD282" s="49">
        <f>VLOOKUP(A282,'[2]Sheet1'!$A$6:$AF$350,31,FALSE)-AF282</f>
        <v>1</v>
      </c>
      <c r="AE282" s="49">
        <f>VLOOKUP(A282,'[2]Sheet1'!$A$6:$AF$350,32,FALSE)-AG282</f>
        <v>3</v>
      </c>
      <c r="AF282" s="49">
        <f>VLOOKUP(A282,'[2]Sheet1'!$A$6:$L$295,11,FALSE)</f>
        <v>0</v>
      </c>
      <c r="AG282" s="49">
        <f>VLOOKUP(A282,'[2]Sheet1'!$A$6:$L$295,12,FALSE)</f>
        <v>0</v>
      </c>
      <c r="AH282" s="49">
        <f>VLOOKUP(A282,'[5]Sheet1'!$A$6:$K$294,10,FALSE)</f>
        <v>0</v>
      </c>
      <c r="AI282" s="49">
        <f>VLOOKUP(A282,'[5]Sheet1'!$A$6:$K$294,11,FALSE)</f>
        <v>0</v>
      </c>
      <c r="AJ282" s="49">
        <f>VLOOKUP(A282,'[4]Sheet1'!$A$6:$I$294,8,FALSE)</f>
        <v>0</v>
      </c>
      <c r="AK282" s="49">
        <f>VLOOKUP(A282,'[4]Sheet1'!$A$6:$I$294,9,FALSE)</f>
        <v>0</v>
      </c>
      <c r="AL282" s="49"/>
      <c r="AM282" s="49"/>
      <c r="AN282" s="49">
        <f>VLOOKUP(A282,'[3]Sheet1'!$A$6:$AA$349,16,FALSE)</f>
        <v>0</v>
      </c>
      <c r="AO282" s="49">
        <f>VLOOKUP(A282,'[3]Sheet1'!$A$6:$AA$349,17,FALSE)</f>
        <v>0</v>
      </c>
      <c r="AP282" s="35"/>
      <c r="AQ282" s="69"/>
      <c r="AS282" s="18"/>
      <c r="AT282" s="2">
        <f t="shared" si="26"/>
        <v>0</v>
      </c>
    </row>
    <row r="283" spans="1:46" ht="19.5" customHeight="1">
      <c r="A283" s="35">
        <v>278</v>
      </c>
      <c r="B283" s="36" t="s">
        <v>345</v>
      </c>
      <c r="C283" s="36" t="s">
        <v>346</v>
      </c>
      <c r="D283" s="35">
        <f>VLOOKUP(A283,'[2]Sheet1'!$A$6:$AG$359,33,FALSE)</f>
        <v>30</v>
      </c>
      <c r="E283" s="35">
        <f>VLOOKUP(A283,'[5]Sheet1'!$A$5:$T$358,20,FALSE)</f>
        <v>20</v>
      </c>
      <c r="F283" s="35">
        <f>VLOOKUP(A283,'[4]Sheet1'!$A$5:$AD$358,30,FALSE)</f>
        <v>30</v>
      </c>
      <c r="G283" s="35">
        <f>VLOOKUP(A283,'[3]Sheet1'!$A$6:$AB$292,28,FALSE)</f>
        <v>10</v>
      </c>
      <c r="H283" s="37">
        <f>VLOOKUP(A283,'[1]Sheet1'!$A$5:$AW$358,49,FALSE)</f>
        <v>0</v>
      </c>
      <c r="I283" s="35">
        <f t="shared" si="27"/>
        <v>90</v>
      </c>
      <c r="J283" s="35">
        <f>RANK(I283,$I$283:$I$290)</f>
        <v>3</v>
      </c>
      <c r="K283" s="49">
        <f>VLOOKUP(A283,'[1]Sheet1'!$A$6:$D$294,4,FALSE)</f>
        <v>0</v>
      </c>
      <c r="L283" s="49">
        <f>VLOOKUP(A283,'[1]Sheet1'!$A$6:$AV$349,39,FALSE)</f>
        <v>0</v>
      </c>
      <c r="M283" s="49">
        <f>VLOOKUP(A283,'[1]Sheet1'!$A$6:$AV$349,7,FALSE)</f>
      </c>
      <c r="N283" s="49">
        <f>VLOOKUP(A283,'[1]Sheet1'!$A$6:$AV$349,10,FALSE)</f>
      </c>
      <c r="O283" s="49">
        <f>VLOOKUP(A283,'[1]Sheet1'!$A$6:$AV$349,12,FALSE)</f>
      </c>
      <c r="P283" s="49">
        <f>VLOOKUP(A283,'[1]Sheet1'!$A$6:$AV$349,13,FALSE)</f>
        <v>0</v>
      </c>
      <c r="Q283" s="49">
        <f>VLOOKUP(A283,'[1]Sheet1'!$A$6:$AV$349,14,FALSE)</f>
        <v>0</v>
      </c>
      <c r="R283" s="49">
        <f>VLOOKUP(A283,'[1]Sheet1'!$A$6:$AV$349,23,FALSE)</f>
        <v>0</v>
      </c>
      <c r="S283" s="49">
        <f>VLOOKUP(A283,'[1]Sheet1'!$A$6:$AV$349,24,FALSE)</f>
        <v>0</v>
      </c>
      <c r="T283" s="58">
        <f>VLOOKUP(A283,'[1]Sheet1'!$A$6:$AV$349,45,FALSE)</f>
        <v>0</v>
      </c>
      <c r="U283" s="58">
        <f>VLOOKUP(A283,'[1]Sheet1'!$A$6:$AV$349,46,FALSE)</f>
        <v>0</v>
      </c>
      <c r="V283" s="49">
        <f>VLOOKUP(A283,'[1]Sheet1'!$A$6:$AV$349,35,FALSE)</f>
        <v>0</v>
      </c>
      <c r="W283" s="49">
        <f>VLOOKUP(A283,'[1]Sheet1'!$A$6:$AV$349,36,FALSE)+VLOOKUP(A283,'[1]Sheet1'!$A$6:$AL$299,38,FALSE)</f>
        <v>0</v>
      </c>
      <c r="X283" s="49">
        <f>VLOOKUP(A283,'[1]Sheet1'!$A$6:$AH$294,33,FALSE)</f>
        <v>0</v>
      </c>
      <c r="Y283" s="49">
        <f>VLOOKUP(A283,'[1]Sheet1'!$A$6:$AH$294,34,FALSE)</f>
        <v>0</v>
      </c>
      <c r="Z283" s="49"/>
      <c r="AA283" s="49">
        <f>VLOOKUP(A283,'[1]Sheet1'!$A$6:$AV$349,43,FALSE)</f>
        <v>0</v>
      </c>
      <c r="AB283" s="49">
        <f>VLOOKUP(A283,'[1]Sheet1'!$A$6:$AV$349,44,FALSE)</f>
        <v>0</v>
      </c>
      <c r="AC283" s="35"/>
      <c r="AD283" s="49">
        <f>VLOOKUP(A283,'[2]Sheet1'!$A$6:$AF$350,31,FALSE)-AF283</f>
        <v>0</v>
      </c>
      <c r="AE283" s="49">
        <f>VLOOKUP(A283,'[2]Sheet1'!$A$6:$AF$350,32,FALSE)-AG283</f>
        <v>0</v>
      </c>
      <c r="AF283" s="49">
        <f>VLOOKUP(A283,'[2]Sheet1'!$A$6:$L$295,11,FALSE)</f>
        <v>0</v>
      </c>
      <c r="AG283" s="49">
        <f>VLOOKUP(A283,'[2]Sheet1'!$A$6:$L$295,12,FALSE)</f>
        <v>0</v>
      </c>
      <c r="AH283" s="49">
        <f>VLOOKUP(A283,'[5]Sheet1'!$A$6:$K$294,10,FALSE)</f>
        <v>0</v>
      </c>
      <c r="AI283" s="49">
        <f>VLOOKUP(A283,'[5]Sheet1'!$A$6:$K$294,11,FALSE)</f>
        <v>0</v>
      </c>
      <c r="AJ283" s="49">
        <f>VLOOKUP(A283,'[4]Sheet1'!$A$6:$I$294,8,FALSE)</f>
        <v>0</v>
      </c>
      <c r="AK283" s="49">
        <f>VLOOKUP(A283,'[4]Sheet1'!$A$6:$I$294,9,FALSE)</f>
        <v>0</v>
      </c>
      <c r="AL283" s="49"/>
      <c r="AM283" s="49"/>
      <c r="AN283" s="49">
        <f>VLOOKUP(A283,'[3]Sheet1'!$A$6:$AA$349,16,FALSE)</f>
        <v>0</v>
      </c>
      <c r="AO283" s="49">
        <f>VLOOKUP(A283,'[3]Sheet1'!$A$6:$AA$349,17,FALSE)</f>
        <v>0</v>
      </c>
      <c r="AP283" s="35"/>
      <c r="AQ283" s="69"/>
      <c r="AS283" s="18"/>
      <c r="AT283" s="2">
        <f t="shared" si="26"/>
        <v>0</v>
      </c>
    </row>
    <row r="284" spans="1:46" ht="19.5" customHeight="1">
      <c r="A284" s="35">
        <v>279</v>
      </c>
      <c r="B284" s="36" t="s">
        <v>347</v>
      </c>
      <c r="C284" s="36" t="s">
        <v>346</v>
      </c>
      <c r="D284" s="35">
        <f>VLOOKUP(A284,'[2]Sheet1'!$A$6:$AG$359,33,FALSE)</f>
        <v>30</v>
      </c>
      <c r="E284" s="35">
        <f>VLOOKUP(A284,'[5]Sheet1'!$A$5:$T$358,20,FALSE)</f>
        <v>20</v>
      </c>
      <c r="F284" s="35">
        <f>VLOOKUP(A284,'[4]Sheet1'!$A$5:$AD$358,30,FALSE)</f>
        <v>30</v>
      </c>
      <c r="G284" s="35">
        <f>VLOOKUP(A284,'[3]Sheet1'!$A$6:$AB$292,28,FALSE)</f>
        <v>10</v>
      </c>
      <c r="H284" s="37">
        <f>VLOOKUP(A284,'[1]Sheet1'!$A$5:$AW$358,49,FALSE)</f>
        <v>1</v>
      </c>
      <c r="I284" s="35">
        <f t="shared" si="27"/>
        <v>91</v>
      </c>
      <c r="J284" s="35">
        <f aca="true" t="shared" si="28" ref="J284:J290">RANK(I284,$I$283:$I$290)</f>
        <v>2</v>
      </c>
      <c r="K284" s="49">
        <f>VLOOKUP(A284,'[1]Sheet1'!$A$6:$D$294,4,FALSE)</f>
        <v>0</v>
      </c>
      <c r="L284" s="49">
        <f>VLOOKUP(A284,'[1]Sheet1'!$A$6:$AV$349,39,FALSE)</f>
        <v>0</v>
      </c>
      <c r="M284" s="49">
        <f>VLOOKUP(A284,'[1]Sheet1'!$A$6:$AV$349,7,FALSE)</f>
      </c>
      <c r="N284" s="49">
        <f>VLOOKUP(A284,'[1]Sheet1'!$A$6:$AV$349,10,FALSE)</f>
      </c>
      <c r="O284" s="49">
        <f>VLOOKUP(A284,'[1]Sheet1'!$A$6:$AV$349,12,FALSE)</f>
      </c>
      <c r="P284" s="49">
        <f>VLOOKUP(A284,'[1]Sheet1'!$A$6:$AV$349,13,FALSE)</f>
        <v>0</v>
      </c>
      <c r="Q284" s="49">
        <f>VLOOKUP(A284,'[1]Sheet1'!$A$6:$AV$349,14,FALSE)</f>
        <v>0</v>
      </c>
      <c r="R284" s="49">
        <f>VLOOKUP(A284,'[1]Sheet1'!$A$6:$AV$349,23,FALSE)</f>
        <v>2</v>
      </c>
      <c r="S284" s="49">
        <f>VLOOKUP(A284,'[1]Sheet1'!$A$6:$AV$349,24,FALSE)</f>
        <v>1</v>
      </c>
      <c r="T284" s="58">
        <f>VLOOKUP(A284,'[1]Sheet1'!$A$6:$AV$349,45,FALSE)</f>
        <v>0</v>
      </c>
      <c r="U284" s="58">
        <f>VLOOKUP(A284,'[1]Sheet1'!$A$6:$AV$349,46,FALSE)</f>
        <v>0</v>
      </c>
      <c r="V284" s="49">
        <f>VLOOKUP(A284,'[1]Sheet1'!$A$6:$AV$349,35,FALSE)</f>
        <v>0</v>
      </c>
      <c r="W284" s="49">
        <f>VLOOKUP(A284,'[1]Sheet1'!$A$6:$AV$349,36,FALSE)+VLOOKUP(A284,'[1]Sheet1'!$A$6:$AL$299,38,FALSE)</f>
        <v>0</v>
      </c>
      <c r="X284" s="49">
        <f>VLOOKUP(A284,'[1]Sheet1'!$A$6:$AH$294,33,FALSE)</f>
        <v>0</v>
      </c>
      <c r="Y284" s="49">
        <f>VLOOKUP(A284,'[1]Sheet1'!$A$6:$AH$294,34,FALSE)</f>
        <v>0</v>
      </c>
      <c r="Z284" s="49"/>
      <c r="AA284" s="49">
        <f>VLOOKUP(A284,'[1]Sheet1'!$A$6:$AV$349,43,FALSE)</f>
        <v>0</v>
      </c>
      <c r="AB284" s="49">
        <f>VLOOKUP(A284,'[1]Sheet1'!$A$6:$AV$349,44,FALSE)</f>
        <v>0</v>
      </c>
      <c r="AC284" s="35"/>
      <c r="AD284" s="49">
        <f>VLOOKUP(A284,'[2]Sheet1'!$A$6:$AF$350,31,FALSE)-AF284</f>
        <v>0</v>
      </c>
      <c r="AE284" s="49">
        <f>VLOOKUP(A284,'[2]Sheet1'!$A$6:$AF$350,32,FALSE)-AG284</f>
        <v>0</v>
      </c>
      <c r="AF284" s="49">
        <f>VLOOKUP(A284,'[2]Sheet1'!$A$6:$L$295,11,FALSE)</f>
        <v>0</v>
      </c>
      <c r="AG284" s="49">
        <f>VLOOKUP(A284,'[2]Sheet1'!$A$6:$L$295,12,FALSE)</f>
        <v>0</v>
      </c>
      <c r="AH284" s="49">
        <f>VLOOKUP(A284,'[5]Sheet1'!$A$6:$K$294,10,FALSE)</f>
        <v>0</v>
      </c>
      <c r="AI284" s="49">
        <f>VLOOKUP(A284,'[5]Sheet1'!$A$6:$K$294,11,FALSE)</f>
        <v>0</v>
      </c>
      <c r="AJ284" s="49">
        <f>VLOOKUP(A284,'[4]Sheet1'!$A$6:$I$294,8,FALSE)</f>
        <v>0</v>
      </c>
      <c r="AK284" s="49">
        <f>VLOOKUP(A284,'[4]Sheet1'!$A$6:$I$294,9,FALSE)</f>
        <v>0</v>
      </c>
      <c r="AL284" s="49"/>
      <c r="AM284" s="49"/>
      <c r="AN284" s="49">
        <f>VLOOKUP(A284,'[3]Sheet1'!$A$6:$AA$349,16,FALSE)</f>
        <v>0</v>
      </c>
      <c r="AO284" s="49">
        <f>VLOOKUP(A284,'[3]Sheet1'!$A$6:$AA$349,17,FALSE)</f>
        <v>0</v>
      </c>
      <c r="AP284" s="35"/>
      <c r="AQ284" s="69"/>
      <c r="AS284" s="18"/>
      <c r="AT284" s="2">
        <f t="shared" si="26"/>
        <v>0</v>
      </c>
    </row>
    <row r="285" spans="1:46" ht="19.5" customHeight="1">
      <c r="A285" s="35">
        <v>280</v>
      </c>
      <c r="B285" s="36" t="s">
        <v>348</v>
      </c>
      <c r="C285" s="36" t="s">
        <v>346</v>
      </c>
      <c r="D285" s="35">
        <f>VLOOKUP(A285,'[2]Sheet1'!$A$6:$AG$359,33,FALSE)</f>
        <v>5.5</v>
      </c>
      <c r="E285" s="35">
        <f>VLOOKUP(A285,'[5]Sheet1'!$A$5:$T$358,20,FALSE)</f>
        <v>20</v>
      </c>
      <c r="F285" s="35">
        <f>VLOOKUP(A285,'[4]Sheet1'!$A$5:$AD$358,30,FALSE)</f>
        <v>30</v>
      </c>
      <c r="G285" s="35">
        <f>VLOOKUP(A285,'[3]Sheet1'!$A$6:$AB$292,28,FALSE)</f>
        <v>10</v>
      </c>
      <c r="H285" s="37">
        <f>VLOOKUP(A285,'[1]Sheet1'!$A$5:$AW$358,49,FALSE)</f>
        <v>3.7</v>
      </c>
      <c r="I285" s="35">
        <f t="shared" si="27"/>
        <v>69.2</v>
      </c>
      <c r="J285" s="35">
        <f t="shared" si="28"/>
        <v>8</v>
      </c>
      <c r="K285" s="49">
        <f>VLOOKUP(A285,'[1]Sheet1'!$A$6:$D$294,4,FALSE)</f>
        <v>2</v>
      </c>
      <c r="L285" s="49">
        <f>VLOOKUP(A285,'[1]Sheet1'!$A$6:$AV$349,39,FALSE)</f>
        <v>0</v>
      </c>
      <c r="M285" s="49">
        <f>VLOOKUP(A285,'[1]Sheet1'!$A$6:$AV$349,7,FALSE)</f>
      </c>
      <c r="N285" s="49" t="str">
        <f>VLOOKUP(A285,'[1]Sheet1'!$A$6:$AV$349,10,FALSE)</f>
        <v>B</v>
      </c>
      <c r="O285" s="49">
        <f>VLOOKUP(A285,'[1]Sheet1'!$A$6:$AV$349,12,FALSE)</f>
        <v>1.5</v>
      </c>
      <c r="P285" s="49">
        <f>VLOOKUP(A285,'[1]Sheet1'!$A$6:$AV$349,13,FALSE)</f>
        <v>0</v>
      </c>
      <c r="Q285" s="49">
        <f>VLOOKUP(A285,'[1]Sheet1'!$A$6:$AV$349,14,FALSE)</f>
        <v>0</v>
      </c>
      <c r="R285" s="49">
        <f>VLOOKUP(A285,'[1]Sheet1'!$A$6:$AV$349,23,FALSE)</f>
        <v>2</v>
      </c>
      <c r="S285" s="49">
        <f>VLOOKUP(A285,'[1]Sheet1'!$A$6:$AV$349,24,FALSE)</f>
        <v>0.2</v>
      </c>
      <c r="T285" s="58">
        <f>VLOOKUP(A285,'[1]Sheet1'!$A$6:$AV$349,45,FALSE)</f>
        <v>0</v>
      </c>
      <c r="U285" s="58">
        <f>VLOOKUP(A285,'[1]Sheet1'!$A$6:$AV$349,46,FALSE)</f>
        <v>0</v>
      </c>
      <c r="V285" s="49">
        <f>VLOOKUP(A285,'[1]Sheet1'!$A$6:$AV$349,35,FALSE)</f>
        <v>0</v>
      </c>
      <c r="W285" s="49">
        <f>VLOOKUP(A285,'[1]Sheet1'!$A$6:$AV$349,36,FALSE)+VLOOKUP(A285,'[1]Sheet1'!$A$6:$AL$299,38,FALSE)</f>
        <v>0</v>
      </c>
      <c r="X285" s="49">
        <f>VLOOKUP(A285,'[1]Sheet1'!$A$6:$AH$294,33,FALSE)</f>
        <v>0</v>
      </c>
      <c r="Y285" s="49">
        <f>VLOOKUP(A285,'[1]Sheet1'!$A$6:$AH$294,34,FALSE)</f>
        <v>0</v>
      </c>
      <c r="Z285" s="49"/>
      <c r="AA285" s="49">
        <f>VLOOKUP(A285,'[1]Sheet1'!$A$6:$AV$349,43,FALSE)</f>
        <v>0</v>
      </c>
      <c r="AB285" s="49">
        <f>VLOOKUP(A285,'[1]Sheet1'!$A$6:$AV$349,44,FALSE)</f>
        <v>0</v>
      </c>
      <c r="AC285" s="35"/>
      <c r="AD285" s="49">
        <f>VLOOKUP(A285,'[2]Sheet1'!$A$6:$AF$350,31,FALSE)-AF285</f>
        <v>9</v>
      </c>
      <c r="AE285" s="49">
        <f>VLOOKUP(A285,'[2]Sheet1'!$A$6:$AF$350,32,FALSE)-AG285</f>
        <v>24.5</v>
      </c>
      <c r="AF285" s="49">
        <f>VLOOKUP(A285,'[2]Sheet1'!$A$6:$L$295,11,FALSE)</f>
        <v>0</v>
      </c>
      <c r="AG285" s="49">
        <f>VLOOKUP(A285,'[2]Sheet1'!$A$6:$L$295,12,FALSE)</f>
        <v>0</v>
      </c>
      <c r="AH285" s="49">
        <f>VLOOKUP(A285,'[5]Sheet1'!$A$6:$K$294,10,FALSE)</f>
        <v>0</v>
      </c>
      <c r="AI285" s="49">
        <f>VLOOKUP(A285,'[5]Sheet1'!$A$6:$K$294,11,FALSE)</f>
        <v>0</v>
      </c>
      <c r="AJ285" s="49">
        <f>VLOOKUP(A285,'[4]Sheet1'!$A$6:$I$294,8,FALSE)</f>
        <v>0</v>
      </c>
      <c r="AK285" s="49">
        <f>VLOOKUP(A285,'[4]Sheet1'!$A$6:$I$294,9,FALSE)</f>
        <v>0</v>
      </c>
      <c r="AL285" s="49"/>
      <c r="AM285" s="49"/>
      <c r="AN285" s="49">
        <f>VLOOKUP(A285,'[3]Sheet1'!$A$6:$AA$349,16,FALSE)</f>
        <v>0</v>
      </c>
      <c r="AO285" s="49">
        <f>VLOOKUP(A285,'[3]Sheet1'!$A$6:$AA$349,17,FALSE)</f>
        <v>0</v>
      </c>
      <c r="AP285" s="35"/>
      <c r="AQ285" s="69"/>
      <c r="AS285" s="18"/>
      <c r="AT285" s="2">
        <f t="shared" si="26"/>
        <v>0</v>
      </c>
    </row>
    <row r="286" spans="1:46" ht="19.5" customHeight="1">
      <c r="A286" s="35">
        <v>281</v>
      </c>
      <c r="B286" s="36" t="s">
        <v>349</v>
      </c>
      <c r="C286" s="36" t="s">
        <v>346</v>
      </c>
      <c r="D286" s="35">
        <f>VLOOKUP(A286,'[2]Sheet1'!$A$6:$AG$359,33,FALSE)</f>
        <v>30</v>
      </c>
      <c r="E286" s="35">
        <f>VLOOKUP(A286,'[5]Sheet1'!$A$5:$T$358,20,FALSE)</f>
        <v>20</v>
      </c>
      <c r="F286" s="35">
        <f>VLOOKUP(A286,'[4]Sheet1'!$A$5:$AD$358,30,FALSE)</f>
        <v>30</v>
      </c>
      <c r="G286" s="35">
        <f>VLOOKUP(A286,'[3]Sheet1'!$A$6:$AB$292,28,FALSE)</f>
        <v>10</v>
      </c>
      <c r="H286" s="37">
        <f>VLOOKUP(A286,'[1]Sheet1'!$A$5:$AW$358,49,FALSE)</f>
        <v>1.6</v>
      </c>
      <c r="I286" s="35">
        <f t="shared" si="27"/>
        <v>91.6</v>
      </c>
      <c r="J286" s="35">
        <f t="shared" si="28"/>
        <v>1</v>
      </c>
      <c r="K286" s="49">
        <f>VLOOKUP(A286,'[1]Sheet1'!$A$6:$D$294,4,FALSE)</f>
        <v>0</v>
      </c>
      <c r="L286" s="49">
        <f>VLOOKUP(A286,'[1]Sheet1'!$A$6:$AV$349,39,FALSE)</f>
        <v>0</v>
      </c>
      <c r="M286" s="49">
        <f>VLOOKUP(A286,'[1]Sheet1'!$A$6:$AV$349,7,FALSE)</f>
      </c>
      <c r="N286" s="49">
        <f>VLOOKUP(A286,'[1]Sheet1'!$A$6:$AV$349,10,FALSE)</f>
      </c>
      <c r="O286" s="49">
        <f>VLOOKUP(A286,'[1]Sheet1'!$A$6:$AV$349,12,FALSE)</f>
      </c>
      <c r="P286" s="49">
        <f>VLOOKUP(A286,'[1]Sheet1'!$A$6:$AV$349,13,FALSE)</f>
        <v>0</v>
      </c>
      <c r="Q286" s="49">
        <f>VLOOKUP(A286,'[1]Sheet1'!$A$6:$AV$349,14,FALSE)</f>
        <v>0</v>
      </c>
      <c r="R286" s="49">
        <f>VLOOKUP(A286,'[1]Sheet1'!$A$6:$AV$349,23,FALSE)</f>
        <v>6</v>
      </c>
      <c r="S286" s="49">
        <f>VLOOKUP(A286,'[1]Sheet1'!$A$6:$AV$349,24,FALSE)</f>
        <v>1.6</v>
      </c>
      <c r="T286" s="58">
        <f>VLOOKUP(A286,'[1]Sheet1'!$A$6:$AV$349,45,FALSE)</f>
        <v>0</v>
      </c>
      <c r="U286" s="58">
        <f>VLOOKUP(A286,'[1]Sheet1'!$A$6:$AV$349,46,FALSE)</f>
        <v>0</v>
      </c>
      <c r="V286" s="49">
        <f>VLOOKUP(A286,'[1]Sheet1'!$A$6:$AV$349,35,FALSE)</f>
        <v>0</v>
      </c>
      <c r="W286" s="49">
        <f>VLOOKUP(A286,'[1]Sheet1'!$A$6:$AV$349,36,FALSE)+VLOOKUP(A286,'[1]Sheet1'!$A$6:$AL$299,38,FALSE)</f>
        <v>0</v>
      </c>
      <c r="X286" s="49">
        <f>VLOOKUP(A286,'[1]Sheet1'!$A$6:$AH$294,33,FALSE)</f>
        <v>0</v>
      </c>
      <c r="Y286" s="49">
        <f>VLOOKUP(A286,'[1]Sheet1'!$A$6:$AH$294,34,FALSE)</f>
        <v>0</v>
      </c>
      <c r="Z286" s="49"/>
      <c r="AA286" s="49">
        <f>VLOOKUP(A286,'[1]Sheet1'!$A$6:$AV$349,43,FALSE)</f>
        <v>0</v>
      </c>
      <c r="AB286" s="49">
        <f>VLOOKUP(A286,'[1]Sheet1'!$A$6:$AV$349,44,FALSE)</f>
        <v>0</v>
      </c>
      <c r="AC286" s="35"/>
      <c r="AD286" s="49">
        <f>VLOOKUP(A286,'[2]Sheet1'!$A$6:$AF$350,31,FALSE)-AF286</f>
        <v>0</v>
      </c>
      <c r="AE286" s="49">
        <f>VLOOKUP(A286,'[2]Sheet1'!$A$6:$AF$350,32,FALSE)-AG286</f>
        <v>0</v>
      </c>
      <c r="AF286" s="49">
        <f>VLOOKUP(A286,'[2]Sheet1'!$A$6:$L$295,11,FALSE)</f>
        <v>0</v>
      </c>
      <c r="AG286" s="49">
        <f>VLOOKUP(A286,'[2]Sheet1'!$A$6:$L$295,12,FALSE)</f>
        <v>0</v>
      </c>
      <c r="AH286" s="49">
        <f>VLOOKUP(A286,'[5]Sheet1'!$A$6:$K$294,10,FALSE)</f>
        <v>0</v>
      </c>
      <c r="AI286" s="49">
        <f>VLOOKUP(A286,'[5]Sheet1'!$A$6:$K$294,11,FALSE)</f>
        <v>0</v>
      </c>
      <c r="AJ286" s="49">
        <f>VLOOKUP(A286,'[4]Sheet1'!$A$6:$I$294,8,FALSE)</f>
        <v>0</v>
      </c>
      <c r="AK286" s="49">
        <f>VLOOKUP(A286,'[4]Sheet1'!$A$6:$I$294,9,FALSE)</f>
        <v>0</v>
      </c>
      <c r="AL286" s="49"/>
      <c r="AM286" s="49"/>
      <c r="AN286" s="49">
        <f>VLOOKUP(A286,'[3]Sheet1'!$A$6:$AA$349,16,FALSE)</f>
        <v>0</v>
      </c>
      <c r="AO286" s="49">
        <f>VLOOKUP(A286,'[3]Sheet1'!$A$6:$AA$349,17,FALSE)</f>
        <v>0</v>
      </c>
      <c r="AP286" s="35"/>
      <c r="AQ286" s="69"/>
      <c r="AS286" s="18"/>
      <c r="AT286" s="2">
        <f t="shared" si="26"/>
        <v>0</v>
      </c>
    </row>
    <row r="287" spans="1:46" ht="19.5" customHeight="1">
      <c r="A287" s="35">
        <v>282</v>
      </c>
      <c r="B287" s="36" t="s">
        <v>350</v>
      </c>
      <c r="C287" s="36" t="s">
        <v>346</v>
      </c>
      <c r="D287" s="35">
        <f>VLOOKUP(A287,'[2]Sheet1'!$A$6:$AG$359,33,FALSE)</f>
        <v>27</v>
      </c>
      <c r="E287" s="35">
        <f>VLOOKUP(A287,'[5]Sheet1'!$A$5:$T$358,20,FALSE)</f>
        <v>20</v>
      </c>
      <c r="F287" s="35">
        <f>VLOOKUP(A287,'[4]Sheet1'!$A$5:$AD$358,30,FALSE)</f>
        <v>30</v>
      </c>
      <c r="G287" s="35">
        <f>VLOOKUP(A287,'[3]Sheet1'!$A$6:$AB$292,28,FALSE)</f>
        <v>10</v>
      </c>
      <c r="H287" s="37">
        <f>VLOOKUP(A287,'[1]Sheet1'!$A$5:$AW$358,49,FALSE)</f>
        <v>1.4</v>
      </c>
      <c r="I287" s="35">
        <f t="shared" si="27"/>
        <v>88.4</v>
      </c>
      <c r="J287" s="35">
        <f t="shared" si="28"/>
        <v>5</v>
      </c>
      <c r="K287" s="49">
        <f>VLOOKUP(A287,'[1]Sheet1'!$A$6:$D$294,4,FALSE)</f>
        <v>0</v>
      </c>
      <c r="L287" s="49">
        <f>VLOOKUP(A287,'[1]Sheet1'!$A$6:$AV$349,39,FALSE)</f>
        <v>0</v>
      </c>
      <c r="M287" s="49">
        <f>VLOOKUP(A287,'[1]Sheet1'!$A$6:$AV$349,7,FALSE)</f>
      </c>
      <c r="N287" s="49">
        <f>VLOOKUP(A287,'[1]Sheet1'!$A$6:$AV$349,10,FALSE)</f>
      </c>
      <c r="O287" s="49">
        <f>VLOOKUP(A287,'[1]Sheet1'!$A$6:$AV$349,12,FALSE)</f>
      </c>
      <c r="P287" s="49">
        <f>VLOOKUP(A287,'[1]Sheet1'!$A$6:$AV$349,13,FALSE)</f>
        <v>0</v>
      </c>
      <c r="Q287" s="49">
        <f>VLOOKUP(A287,'[1]Sheet1'!$A$6:$AV$349,14,FALSE)</f>
        <v>0</v>
      </c>
      <c r="R287" s="49">
        <f>VLOOKUP(A287,'[1]Sheet1'!$A$6:$AV$349,23,FALSE)</f>
        <v>6</v>
      </c>
      <c r="S287" s="49">
        <f>VLOOKUP(A287,'[1]Sheet1'!$A$6:$AV$349,24,FALSE)</f>
        <v>1.4</v>
      </c>
      <c r="T287" s="58">
        <f>VLOOKUP(A287,'[1]Sheet1'!$A$6:$AV$349,45,FALSE)</f>
        <v>0</v>
      </c>
      <c r="U287" s="58">
        <f>VLOOKUP(A287,'[1]Sheet1'!$A$6:$AV$349,46,FALSE)</f>
        <v>0</v>
      </c>
      <c r="V287" s="49">
        <f>VLOOKUP(A287,'[1]Sheet1'!$A$6:$AV$349,35,FALSE)</f>
        <v>0</v>
      </c>
      <c r="W287" s="49">
        <f>VLOOKUP(A287,'[1]Sheet1'!$A$6:$AV$349,36,FALSE)+VLOOKUP(A287,'[1]Sheet1'!$A$6:$AL$299,38,FALSE)</f>
        <v>0</v>
      </c>
      <c r="X287" s="49">
        <f>VLOOKUP(A287,'[1]Sheet1'!$A$6:$AH$294,33,FALSE)</f>
        <v>0</v>
      </c>
      <c r="Y287" s="49">
        <f>VLOOKUP(A287,'[1]Sheet1'!$A$6:$AH$294,34,FALSE)</f>
        <v>0</v>
      </c>
      <c r="Z287" s="49"/>
      <c r="AA287" s="49">
        <f>VLOOKUP(A287,'[1]Sheet1'!$A$6:$AV$349,43,FALSE)</f>
        <v>0</v>
      </c>
      <c r="AB287" s="49">
        <f>VLOOKUP(A287,'[1]Sheet1'!$A$6:$AV$349,44,FALSE)</f>
        <v>0</v>
      </c>
      <c r="AC287" s="35"/>
      <c r="AD287" s="49">
        <f>VLOOKUP(A287,'[2]Sheet1'!$A$6:$AF$350,31,FALSE)-AF287</f>
        <v>1</v>
      </c>
      <c r="AE287" s="49">
        <f>VLOOKUP(A287,'[2]Sheet1'!$A$6:$AF$350,32,FALSE)-AG287</f>
        <v>3</v>
      </c>
      <c r="AF287" s="49">
        <f>VLOOKUP(A287,'[2]Sheet1'!$A$6:$L$295,11,FALSE)</f>
        <v>0</v>
      </c>
      <c r="AG287" s="49">
        <f>VLOOKUP(A287,'[2]Sheet1'!$A$6:$L$295,12,FALSE)</f>
        <v>0</v>
      </c>
      <c r="AH287" s="49">
        <f>VLOOKUP(A287,'[5]Sheet1'!$A$6:$K$294,10,FALSE)</f>
        <v>0</v>
      </c>
      <c r="AI287" s="49">
        <f>VLOOKUP(A287,'[5]Sheet1'!$A$6:$K$294,11,FALSE)</f>
        <v>0</v>
      </c>
      <c r="AJ287" s="49">
        <f>VLOOKUP(A287,'[4]Sheet1'!$A$6:$I$294,8,FALSE)</f>
        <v>0</v>
      </c>
      <c r="AK287" s="49">
        <f>VLOOKUP(A287,'[4]Sheet1'!$A$6:$I$294,9,FALSE)</f>
        <v>0</v>
      </c>
      <c r="AL287" s="49"/>
      <c r="AM287" s="49"/>
      <c r="AN287" s="49">
        <f>VLOOKUP(A287,'[3]Sheet1'!$A$6:$AA$349,16,FALSE)</f>
        <v>0</v>
      </c>
      <c r="AO287" s="49">
        <f>VLOOKUP(A287,'[3]Sheet1'!$A$6:$AA$349,17,FALSE)</f>
        <v>0</v>
      </c>
      <c r="AP287" s="35"/>
      <c r="AQ287" s="69"/>
      <c r="AS287" s="18"/>
      <c r="AT287" s="2">
        <f t="shared" si="26"/>
        <v>0</v>
      </c>
    </row>
    <row r="288" spans="1:46" ht="19.5" customHeight="1">
      <c r="A288" s="35">
        <v>283</v>
      </c>
      <c r="B288" s="36" t="s">
        <v>351</v>
      </c>
      <c r="C288" s="36" t="s">
        <v>346</v>
      </c>
      <c r="D288" s="35">
        <f>VLOOKUP(A288,'[2]Sheet1'!$A$6:$AG$359,33,FALSE)</f>
        <v>24</v>
      </c>
      <c r="E288" s="35">
        <f>VLOOKUP(A288,'[5]Sheet1'!$A$5:$T$358,20,FALSE)</f>
        <v>20</v>
      </c>
      <c r="F288" s="35">
        <f>VLOOKUP(A288,'[4]Sheet1'!$A$5:$AD$358,30,FALSE)</f>
        <v>30</v>
      </c>
      <c r="G288" s="35">
        <f>VLOOKUP(A288,'[3]Sheet1'!$A$6:$AB$294,28,FALSE)</f>
        <v>10</v>
      </c>
      <c r="H288" s="37">
        <f>VLOOKUP(A288,'[1]Sheet1'!$A$5:$AW$358,49,FALSE)</f>
        <v>3.9</v>
      </c>
      <c r="I288" s="35">
        <f t="shared" si="27"/>
        <v>87.9</v>
      </c>
      <c r="J288" s="35">
        <f t="shared" si="28"/>
        <v>6</v>
      </c>
      <c r="K288" s="49">
        <f>VLOOKUP(A288,'[1]Sheet1'!$A$6:$D$294,4,FALSE)</f>
        <v>0</v>
      </c>
      <c r="L288" s="49">
        <f>VLOOKUP(A288,'[1]Sheet1'!$A$6:$AV$349,39,FALSE)</f>
        <v>0</v>
      </c>
      <c r="M288" s="49">
        <f>VLOOKUP(A288,'[1]Sheet1'!$A$6:$AV$349,7,FALSE)</f>
      </c>
      <c r="N288" s="49" t="str">
        <f>VLOOKUP(A288,'[1]Sheet1'!$A$6:$AV$349,10,FALSE)</f>
        <v>B</v>
      </c>
      <c r="O288" s="49">
        <f>VLOOKUP(A288,'[1]Sheet1'!$A$6:$AV$349,12,FALSE)</f>
        <v>1.5</v>
      </c>
      <c r="P288" s="49">
        <f>VLOOKUP(A288,'[1]Sheet1'!$A$6:$AV$349,13,FALSE)</f>
        <v>0</v>
      </c>
      <c r="Q288" s="49">
        <f>VLOOKUP(A288,'[1]Sheet1'!$A$6:$AV$349,14,FALSE)</f>
        <v>0</v>
      </c>
      <c r="R288" s="49">
        <f>VLOOKUP(A288,'[1]Sheet1'!$A$6:$AV$349,23,FALSE)</f>
        <v>9</v>
      </c>
      <c r="S288" s="49">
        <f>VLOOKUP(A288,'[1]Sheet1'!$A$6:$AV$349,24,FALSE)</f>
        <v>2.4</v>
      </c>
      <c r="T288" s="58">
        <f>VLOOKUP(A288,'[1]Sheet1'!$A$6:$AV$349,45,FALSE)</f>
        <v>0</v>
      </c>
      <c r="U288" s="58">
        <f>VLOOKUP(A288,'[1]Sheet1'!$A$6:$AV$349,46,FALSE)</f>
        <v>0</v>
      </c>
      <c r="V288" s="49">
        <f>VLOOKUP(A288,'[1]Sheet1'!$A$6:$AV$349,35,FALSE)</f>
        <v>0</v>
      </c>
      <c r="W288" s="49">
        <f>VLOOKUP(A288,'[1]Sheet1'!$A$6:$AV$349,36,FALSE)+VLOOKUP(A288,'[1]Sheet1'!$A$6:$AL$299,38,FALSE)</f>
        <v>0</v>
      </c>
      <c r="X288" s="49">
        <f>VLOOKUP(A288,'[1]Sheet1'!$A$6:$AH$294,33,FALSE)</f>
        <v>0</v>
      </c>
      <c r="Y288" s="49">
        <f>VLOOKUP(A288,'[1]Sheet1'!$A$6:$AH$294,34,FALSE)</f>
        <v>0</v>
      </c>
      <c r="Z288" s="49"/>
      <c r="AA288" s="49">
        <f>VLOOKUP(A288,'[1]Sheet1'!$A$6:$AV$349,43,FALSE)</f>
        <v>0</v>
      </c>
      <c r="AB288" s="49">
        <f>VLOOKUP(A288,'[1]Sheet1'!$A$6:$AV$349,44,FALSE)</f>
        <v>0</v>
      </c>
      <c r="AC288" s="35"/>
      <c r="AD288" s="49">
        <f>VLOOKUP(A288,'[2]Sheet1'!$A$6:$AF$350,31,FALSE)-AF288</f>
        <v>2</v>
      </c>
      <c r="AE288" s="49">
        <f>VLOOKUP(A288,'[2]Sheet1'!$A$6:$AF$350,32,FALSE)-AG288</f>
        <v>6</v>
      </c>
      <c r="AF288" s="49">
        <f>VLOOKUP(A288,'[2]Sheet1'!$A$6:$L$295,11,FALSE)</f>
        <v>0</v>
      </c>
      <c r="AG288" s="49">
        <f>VLOOKUP(A288,'[2]Sheet1'!$A$6:$L$295,12,FALSE)</f>
        <v>0</v>
      </c>
      <c r="AH288" s="49">
        <f>VLOOKUP(A288,'[5]Sheet1'!$A$6:$K$294,10,FALSE)</f>
        <v>0</v>
      </c>
      <c r="AI288" s="49">
        <f>VLOOKUP(A288,'[5]Sheet1'!$A$6:$K$294,11,FALSE)</f>
        <v>0</v>
      </c>
      <c r="AJ288" s="49">
        <f>VLOOKUP(A288,'[4]Sheet1'!$A$6:$I$294,8,FALSE)</f>
        <v>0</v>
      </c>
      <c r="AK288" s="49">
        <f>VLOOKUP(A288,'[4]Sheet1'!$A$6:$I$294,9,FALSE)</f>
        <v>0</v>
      </c>
      <c r="AL288" s="49"/>
      <c r="AM288" s="49"/>
      <c r="AN288" s="49">
        <f>VLOOKUP(A288,'[3]Sheet1'!$A$6:$AA$349,16,FALSE)</f>
        <v>0</v>
      </c>
      <c r="AO288" s="49">
        <f>VLOOKUP(A288,'[3]Sheet1'!$A$6:$AA$349,17,FALSE)</f>
        <v>0</v>
      </c>
      <c r="AP288" s="35"/>
      <c r="AQ288" s="69"/>
      <c r="AS288" s="18"/>
      <c r="AT288" s="2">
        <f t="shared" si="26"/>
        <v>0</v>
      </c>
    </row>
    <row r="289" spans="1:46" ht="24" customHeight="1">
      <c r="A289" s="35">
        <v>284</v>
      </c>
      <c r="B289" s="36" t="s">
        <v>352</v>
      </c>
      <c r="C289" s="36" t="s">
        <v>346</v>
      </c>
      <c r="D289" s="35">
        <f>VLOOKUP(A289,'[2]Sheet1'!$A$6:$AG$359,33,FALSE)</f>
        <v>27.5</v>
      </c>
      <c r="E289" s="35">
        <f>VLOOKUP(A289,'[5]Sheet1'!$A$5:$T$358,20,FALSE)</f>
        <v>20</v>
      </c>
      <c r="F289" s="35">
        <f>VLOOKUP(A289,'[4]Sheet1'!$A$5:$AD$358,30,FALSE)</f>
        <v>30</v>
      </c>
      <c r="G289" s="35">
        <f>VLOOKUP(A289,'[3]Sheet1'!$A$6:$AB$294,28,FALSE)</f>
        <v>10</v>
      </c>
      <c r="H289" s="37">
        <f>VLOOKUP(A289,'[1]Sheet1'!$A$5:$AW$358,49,FALSE)</f>
        <v>1.6</v>
      </c>
      <c r="I289" s="35">
        <f t="shared" si="27"/>
        <v>89.1</v>
      </c>
      <c r="J289" s="35">
        <f t="shared" si="28"/>
        <v>4</v>
      </c>
      <c r="K289" s="49">
        <f>VLOOKUP(A289,'[1]Sheet1'!$A$6:$D$294,4,FALSE)</f>
        <v>0</v>
      </c>
      <c r="L289" s="49">
        <f>VLOOKUP(A289,'[1]Sheet1'!$A$6:$AV$349,39,FALSE)</f>
        <v>0</v>
      </c>
      <c r="M289" s="49">
        <f>VLOOKUP(A289,'[1]Sheet1'!$A$6:$AV$349,7,FALSE)</f>
      </c>
      <c r="N289" s="49" t="str">
        <f>VLOOKUP(A289,'[1]Sheet1'!$A$6:$AV$349,10,FALSE)</f>
        <v>B</v>
      </c>
      <c r="O289" s="49">
        <f>VLOOKUP(A289,'[1]Sheet1'!$A$6:$AV$349,12,FALSE)</f>
        <v>1.5</v>
      </c>
      <c r="P289" s="49">
        <f>VLOOKUP(A289,'[1]Sheet1'!$A$6:$AV$349,13,FALSE)</f>
        <v>0</v>
      </c>
      <c r="Q289" s="49">
        <f>VLOOKUP(A289,'[1]Sheet1'!$A$6:$AV$349,14,FALSE)</f>
        <v>0</v>
      </c>
      <c r="R289" s="49">
        <f>VLOOKUP(A289,'[1]Sheet1'!$A$6:$AV$349,23,FALSE)</f>
        <v>1</v>
      </c>
      <c r="S289" s="49">
        <f>VLOOKUP(A289,'[1]Sheet1'!$A$6:$AV$349,24,FALSE)</f>
        <v>0.1</v>
      </c>
      <c r="T289" s="58">
        <f>VLOOKUP(A289,'[1]Sheet1'!$A$6:$AV$349,45,FALSE)</f>
        <v>0</v>
      </c>
      <c r="U289" s="58">
        <f>VLOOKUP(A289,'[1]Sheet1'!$A$6:$AV$349,46,FALSE)</f>
        <v>0</v>
      </c>
      <c r="V289" s="49">
        <f>VLOOKUP(A289,'[1]Sheet1'!$A$6:$AV$349,35,FALSE)</f>
        <v>0</v>
      </c>
      <c r="W289" s="49">
        <f>VLOOKUP(A289,'[1]Sheet1'!$A$6:$AV$349,36,FALSE)+VLOOKUP(A289,'[1]Sheet1'!$A$6:$AL$299,38,FALSE)</f>
        <v>0</v>
      </c>
      <c r="X289" s="49">
        <f>VLOOKUP(A289,'[1]Sheet1'!$A$6:$AH$294,33,FALSE)</f>
        <v>0</v>
      </c>
      <c r="Y289" s="49">
        <f>VLOOKUP(A289,'[1]Sheet1'!$A$6:$AH$294,34,FALSE)</f>
        <v>0</v>
      </c>
      <c r="Z289" s="49"/>
      <c r="AA289" s="49">
        <f>VLOOKUP(A289,'[1]Sheet1'!$A$6:$AV$349,43,FALSE)</f>
        <v>0</v>
      </c>
      <c r="AB289" s="49">
        <f>VLOOKUP(A289,'[1]Sheet1'!$A$6:$AV$349,44,FALSE)</f>
        <v>0</v>
      </c>
      <c r="AC289" s="35"/>
      <c r="AD289" s="49">
        <f>VLOOKUP(A289,'[2]Sheet1'!$A$6:$AF$350,31,FALSE)-AF289</f>
        <v>2</v>
      </c>
      <c r="AE289" s="49">
        <f>VLOOKUP(A289,'[2]Sheet1'!$A$6:$AF$350,32,FALSE)-AG289</f>
        <v>2.5</v>
      </c>
      <c r="AF289" s="49">
        <f>VLOOKUP(A289,'[2]Sheet1'!$A$6:$L$295,11,FALSE)</f>
        <v>0</v>
      </c>
      <c r="AG289" s="49">
        <f>VLOOKUP(A289,'[2]Sheet1'!$A$6:$L$295,12,FALSE)</f>
        <v>0</v>
      </c>
      <c r="AH289" s="49">
        <f>VLOOKUP(A289,'[5]Sheet1'!$A$6:$K$294,10,FALSE)</f>
        <v>0</v>
      </c>
      <c r="AI289" s="49">
        <f>VLOOKUP(A289,'[5]Sheet1'!$A$6:$K$294,11,FALSE)</f>
        <v>0</v>
      </c>
      <c r="AJ289" s="49">
        <f>VLOOKUP(A289,'[4]Sheet1'!$A$6:$I$294,8,FALSE)</f>
        <v>0</v>
      </c>
      <c r="AK289" s="49">
        <f>VLOOKUP(A289,'[4]Sheet1'!$A$6:$I$294,9,FALSE)</f>
        <v>0</v>
      </c>
      <c r="AL289" s="49"/>
      <c r="AM289" s="49"/>
      <c r="AN289" s="49">
        <f>VLOOKUP(A289,'[3]Sheet1'!$A$6:$AA$349,16,FALSE)</f>
        <v>0</v>
      </c>
      <c r="AO289" s="49">
        <f>VLOOKUP(A289,'[3]Sheet1'!$A$6:$AA$349,17,FALSE)</f>
        <v>0</v>
      </c>
      <c r="AP289" s="35"/>
      <c r="AQ289" s="69"/>
      <c r="AS289" s="18"/>
      <c r="AT289" s="2">
        <f t="shared" si="26"/>
        <v>0</v>
      </c>
    </row>
    <row r="290" spans="1:46" ht="25.5" customHeight="1">
      <c r="A290" s="35">
        <v>285</v>
      </c>
      <c r="B290" s="36" t="s">
        <v>353</v>
      </c>
      <c r="C290" s="36" t="s">
        <v>346</v>
      </c>
      <c r="D290" s="35">
        <f>VLOOKUP(A290,'[2]Sheet1'!$A$6:$AG$359,33,FALSE)</f>
        <v>20.5</v>
      </c>
      <c r="E290" s="35">
        <f>VLOOKUP(A290,'[5]Sheet1'!$A$5:$T$358,20,FALSE)</f>
        <v>20</v>
      </c>
      <c r="F290" s="35">
        <f>VLOOKUP(A290,'[4]Sheet1'!$A$5:$AD$358,30,FALSE)</f>
        <v>30</v>
      </c>
      <c r="G290" s="35">
        <f>VLOOKUP(A290,'[3]Sheet1'!$A$6:$AB$294,28,FALSE)</f>
        <v>10</v>
      </c>
      <c r="H290" s="37">
        <f>VLOOKUP(A290,'[1]Sheet1'!$A$5:$AW$358,49,FALSE)</f>
        <v>4.8</v>
      </c>
      <c r="I290" s="35">
        <f t="shared" si="27"/>
        <v>85.3</v>
      </c>
      <c r="J290" s="35">
        <f t="shared" si="28"/>
        <v>7</v>
      </c>
      <c r="K290" s="49">
        <f>VLOOKUP(A290,'[1]Sheet1'!$A$6:$D$294,4,FALSE)</f>
        <v>2</v>
      </c>
      <c r="L290" s="49">
        <f>VLOOKUP(A290,'[1]Sheet1'!$A$6:$AV$349,39,FALSE)</f>
        <v>0</v>
      </c>
      <c r="M290" s="49">
        <f>VLOOKUP(A290,'[1]Sheet1'!$A$6:$AV$349,7,FALSE)</f>
      </c>
      <c r="N290" s="49" t="str">
        <f>VLOOKUP(A290,'[1]Sheet1'!$A$6:$AV$349,10,FALSE)</f>
        <v>B</v>
      </c>
      <c r="O290" s="49">
        <f>VLOOKUP(A290,'[1]Sheet1'!$A$6:$AV$349,12,FALSE)</f>
        <v>1.5</v>
      </c>
      <c r="P290" s="49">
        <f>VLOOKUP(A290,'[1]Sheet1'!$A$6:$AV$349,13,FALSE)</f>
        <v>0</v>
      </c>
      <c r="Q290" s="49">
        <f>VLOOKUP(A290,'[1]Sheet1'!$A$6:$AV$349,14,FALSE)</f>
        <v>0</v>
      </c>
      <c r="R290" s="49">
        <f>VLOOKUP(A290,'[1]Sheet1'!$A$6:$AV$349,23,FALSE)</f>
        <v>4</v>
      </c>
      <c r="S290" s="49">
        <f>VLOOKUP(A290,'[1]Sheet1'!$A$6:$AV$349,24,FALSE)</f>
        <v>1.3</v>
      </c>
      <c r="T290" s="58">
        <f>VLOOKUP(A290,'[1]Sheet1'!$A$6:$AV$349,45,FALSE)</f>
        <v>0</v>
      </c>
      <c r="U290" s="58">
        <f>VLOOKUP(A290,'[1]Sheet1'!$A$6:$AV$349,46,FALSE)</f>
        <v>0</v>
      </c>
      <c r="V290" s="49">
        <f>VLOOKUP(A290,'[1]Sheet1'!$A$6:$AV$349,35,FALSE)</f>
        <v>0</v>
      </c>
      <c r="W290" s="49">
        <f>VLOOKUP(A290,'[1]Sheet1'!$A$6:$AV$349,36,FALSE)+VLOOKUP(A290,'[1]Sheet1'!$A$6:$AL$299,38,FALSE)</f>
        <v>0</v>
      </c>
      <c r="X290" s="49">
        <f>VLOOKUP(A290,'[1]Sheet1'!$A$6:$AH$294,33,FALSE)</f>
        <v>0</v>
      </c>
      <c r="Y290" s="49">
        <f>VLOOKUP(A290,'[1]Sheet1'!$A$6:$AH$294,34,FALSE)</f>
        <v>0</v>
      </c>
      <c r="Z290" s="49"/>
      <c r="AA290" s="49">
        <f>VLOOKUP(A290,'[1]Sheet1'!$A$6:$AV$349,43,FALSE)</f>
        <v>0</v>
      </c>
      <c r="AB290" s="49">
        <f>VLOOKUP(A290,'[1]Sheet1'!$A$6:$AV$349,44,FALSE)</f>
        <v>0</v>
      </c>
      <c r="AC290" s="35"/>
      <c r="AD290" s="49">
        <f>VLOOKUP(A290,'[2]Sheet1'!$A$6:$AF$350,31,FALSE)-AF290</f>
        <v>5</v>
      </c>
      <c r="AE290" s="49">
        <f>VLOOKUP(A290,'[2]Sheet1'!$A$6:$AF$350,32,FALSE)-AG290</f>
        <v>9.5</v>
      </c>
      <c r="AF290" s="49">
        <f>VLOOKUP(A290,'[2]Sheet1'!$A$6:$L$295,11,FALSE)</f>
        <v>0</v>
      </c>
      <c r="AG290" s="49">
        <f>VLOOKUP(A290,'[2]Sheet1'!$A$6:$L$295,12,FALSE)</f>
        <v>0</v>
      </c>
      <c r="AH290" s="49">
        <f>VLOOKUP(A290,'[5]Sheet1'!$A$6:$K$294,10,FALSE)</f>
        <v>0</v>
      </c>
      <c r="AI290" s="49">
        <f>VLOOKUP(A290,'[5]Sheet1'!$A$6:$K$294,11,FALSE)</f>
        <v>0</v>
      </c>
      <c r="AJ290" s="49">
        <f>VLOOKUP(A290,'[4]Sheet1'!$A$6:$I$294,8,FALSE)</f>
        <v>0</v>
      </c>
      <c r="AK290" s="49">
        <f>VLOOKUP(A290,'[4]Sheet1'!$A$6:$I$294,9,FALSE)</f>
        <v>0</v>
      </c>
      <c r="AL290" s="49"/>
      <c r="AM290" s="49"/>
      <c r="AN290" s="49">
        <f>VLOOKUP(A290,'[3]Sheet1'!$A$6:$AA$349,16,FALSE)</f>
        <v>0</v>
      </c>
      <c r="AO290" s="49">
        <f>VLOOKUP(A290,'[3]Sheet1'!$A$6:$AA$349,17,FALSE)</f>
        <v>0</v>
      </c>
      <c r="AP290" s="35"/>
      <c r="AQ290" s="69"/>
      <c r="AS290" s="18"/>
      <c r="AT290" s="2">
        <f t="shared" si="26"/>
        <v>0</v>
      </c>
    </row>
  </sheetData>
  <sheetProtection/>
  <autoFilter ref="A5:AT290"/>
  <mergeCells count="28">
    <mergeCell ref="A1:AQ1"/>
    <mergeCell ref="A2:AQ2"/>
    <mergeCell ref="K3:AC3"/>
    <mergeCell ref="AD3:AP3"/>
    <mergeCell ref="M4:O4"/>
    <mergeCell ref="P4:Q4"/>
    <mergeCell ref="R4:S4"/>
    <mergeCell ref="T4:U4"/>
    <mergeCell ref="V4:W4"/>
    <mergeCell ref="X4:Y4"/>
    <mergeCell ref="AA4:AB4"/>
    <mergeCell ref="AD4:AE4"/>
    <mergeCell ref="AF4:AG4"/>
    <mergeCell ref="AH4:AI4"/>
    <mergeCell ref="AJ4:AK4"/>
    <mergeCell ref="AL4:AM4"/>
    <mergeCell ref="AN4:AO4"/>
    <mergeCell ref="A3:A5"/>
    <mergeCell ref="B3:B5"/>
    <mergeCell ref="C3:C5"/>
    <mergeCell ref="D3:D5"/>
    <mergeCell ref="E3:E5"/>
    <mergeCell ref="F3:F5"/>
    <mergeCell ref="G3:G5"/>
    <mergeCell ref="H3:H5"/>
    <mergeCell ref="I3:I5"/>
    <mergeCell ref="J3:J5"/>
    <mergeCell ref="AQ3:AQ5"/>
  </mergeCells>
  <conditionalFormatting sqref="I6:I95">
    <cfRule type="expression" priority="3" dxfId="0" stopIfTrue="1">
      <formula>LARGE($I$6:$I$95,MIN(14,COUNT($I$6:$I$95)))&lt;=I6</formula>
    </cfRule>
  </conditionalFormatting>
  <conditionalFormatting sqref="I96:I106">
    <cfRule type="expression" priority="4" dxfId="0" stopIfTrue="1">
      <formula>LARGE($I$96:$I$106,MIN(2,COUNT($I$96:$I$106)))&lt;=I96</formula>
    </cfRule>
  </conditionalFormatting>
  <conditionalFormatting sqref="I107:I126">
    <cfRule type="expression" priority="5" dxfId="0" stopIfTrue="1">
      <formula>LARGE($I$107:$I$126,MIN(3,COUNT($I$107:$I$126)))&lt;=I107</formula>
    </cfRule>
  </conditionalFormatting>
  <conditionalFormatting sqref="I127:I160">
    <cfRule type="expression" priority="9" dxfId="0" stopIfTrue="1">
      <formula>LARGE($I$127:$I$160,MIN(5,COUNT($I$127:$I$160)))&lt;=I127</formula>
    </cfRule>
  </conditionalFormatting>
  <conditionalFormatting sqref="I161:I241">
    <cfRule type="expression" priority="6" dxfId="0" stopIfTrue="1">
      <formula>LARGE($I$161:$I$241,MIN(14,COUNT($I$161:$I$241)))&lt;=I161</formula>
    </cfRule>
  </conditionalFormatting>
  <conditionalFormatting sqref="I249:I282">
    <cfRule type="expression" priority="2" dxfId="0" stopIfTrue="1">
      <formula>LARGE($I$249:$I$282,MIN(5,COUNT($I$249:$I$282)))&lt;=I249</formula>
    </cfRule>
  </conditionalFormatting>
  <conditionalFormatting sqref="I283:I290">
    <cfRule type="expression" priority="1" dxfId="0" stopIfTrue="1">
      <formula>LARGE($I$283:$I$290,MIN(1,COUNT($I$283:$I$290)))&lt;=I283</formula>
    </cfRule>
  </conditionalFormatting>
  <printOptions/>
  <pageMargins left="0.8305555555555556" right="0.35" top="1" bottom="1" header="0.5118055555555555" footer="0.5118055555555555"/>
  <pageSetup fitToHeight="0" fitToWidth="1" horizontalDpi="600" verticalDpi="600" orientation="landscape" paperSize="9" scale="60"/>
  <headerFooter scaleWithDoc="0" alignWithMargins="0">
    <oddFooter>&amp;R第 &amp;P 页</oddFooter>
  </headerFooter>
  <rowBreaks count="1" manualBreakCount="1">
    <brk id="251" max="42" man="1"/>
  </rowBreaks>
  <ignoredErrors>
    <ignoredError sqref="H10"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AT299"/>
  <sheetViews>
    <sheetView showZeros="0" tabSelected="1" view="pageBreakPreview" zoomScaleSheetLayoutView="100" workbookViewId="0" topLeftCell="A1">
      <pane ySplit="5" topLeftCell="A6" activePane="bottomLeft" state="frozen"/>
      <selection pane="bottomLeft" activeCell="C301" sqref="C301"/>
    </sheetView>
  </sheetViews>
  <sheetFormatPr defaultColWidth="9.00390625" defaultRowHeight="14.25"/>
  <cols>
    <col min="1" max="1" width="3.875" style="6" customWidth="1"/>
    <col min="2" max="2" width="15.125" style="7" customWidth="1"/>
    <col min="3" max="3" width="16.00390625" style="8" customWidth="1"/>
    <col min="4" max="4" width="4.625" style="9" customWidth="1"/>
    <col min="5" max="5" width="5.375" style="9" customWidth="1"/>
    <col min="6" max="7" width="4.625" style="9" customWidth="1"/>
    <col min="8" max="8" width="5.125" style="10" customWidth="1"/>
    <col min="9" max="9" width="6.625" style="9" customWidth="1"/>
    <col min="10" max="10" width="4.25390625" style="9" customWidth="1"/>
    <col min="11" max="11" width="5.25390625" style="11" customWidth="1"/>
    <col min="12" max="12" width="5.25390625" style="12" customWidth="1"/>
    <col min="13" max="13" width="4.875" style="13" customWidth="1"/>
    <col min="14" max="14" width="5.25390625" style="13" customWidth="1"/>
    <col min="15" max="15" width="4.625" style="13" customWidth="1"/>
    <col min="16" max="17" width="4.625" style="14" customWidth="1"/>
    <col min="18" max="19" width="4.625" style="15" customWidth="1"/>
    <col min="20" max="21" width="4.875" style="16" customWidth="1"/>
    <col min="22" max="22" width="3.625" style="14" customWidth="1"/>
    <col min="23" max="23" width="3.625" style="9" customWidth="1"/>
    <col min="24" max="25" width="3.625" style="14" customWidth="1"/>
    <col min="26" max="26" width="5.50390625" style="14" customWidth="1"/>
    <col min="27" max="28" width="3.625" style="13" customWidth="1"/>
    <col min="29" max="29" width="3.625" style="17" customWidth="1"/>
    <col min="30" max="30" width="3.625" style="11" customWidth="1"/>
    <col min="31" max="31" width="5.125" style="11" customWidth="1"/>
    <col min="32" max="33" width="4.125" style="11" customWidth="1"/>
    <col min="34" max="39" width="3.50390625" style="11" customWidth="1"/>
    <col min="40" max="41" width="3.625" style="11" customWidth="1"/>
    <col min="42" max="42" width="3.625" style="18" customWidth="1"/>
    <col min="43" max="43" width="6.125" style="9" customWidth="1"/>
    <col min="44" max="45" width="9.00390625" style="17" customWidth="1"/>
    <col min="46" max="16384" width="9.00390625" style="9" customWidth="1"/>
  </cols>
  <sheetData>
    <row r="1" spans="1:43" ht="24" customHeight="1">
      <c r="A1" s="19" t="s">
        <v>0</v>
      </c>
      <c r="B1" s="19"/>
      <c r="C1" s="19"/>
      <c r="D1" s="19"/>
      <c r="E1" s="19"/>
      <c r="F1" s="19"/>
      <c r="G1" s="19"/>
      <c r="H1" s="20"/>
      <c r="I1" s="19"/>
      <c r="J1" s="19"/>
      <c r="K1" s="19"/>
      <c r="L1" s="19"/>
      <c r="M1" s="19"/>
      <c r="N1" s="19"/>
      <c r="O1" s="19"/>
      <c r="P1" s="19"/>
      <c r="Q1" s="19"/>
      <c r="R1" s="19"/>
      <c r="S1" s="19"/>
      <c r="T1" s="50"/>
      <c r="U1" s="50"/>
      <c r="V1" s="19"/>
      <c r="W1" s="19"/>
      <c r="X1" s="19"/>
      <c r="Y1" s="19"/>
      <c r="Z1" s="19"/>
      <c r="AA1" s="19"/>
      <c r="AB1" s="19"/>
      <c r="AC1" s="59"/>
      <c r="AD1" s="19"/>
      <c r="AE1" s="19"/>
      <c r="AF1" s="19"/>
      <c r="AG1" s="19"/>
      <c r="AH1" s="19"/>
      <c r="AI1" s="19"/>
      <c r="AJ1" s="19"/>
      <c r="AK1" s="19"/>
      <c r="AL1" s="19"/>
      <c r="AM1" s="19"/>
      <c r="AN1" s="19"/>
      <c r="AO1" s="19"/>
      <c r="AP1" s="19"/>
      <c r="AQ1" s="19"/>
    </row>
    <row r="2" spans="1:43" ht="36" customHeight="1">
      <c r="A2" s="21" t="s">
        <v>1</v>
      </c>
      <c r="B2" s="21"/>
      <c r="C2" s="21"/>
      <c r="D2" s="21"/>
      <c r="E2" s="21"/>
      <c r="F2" s="21"/>
      <c r="G2" s="21"/>
      <c r="H2" s="22"/>
      <c r="I2" s="21"/>
      <c r="J2" s="21"/>
      <c r="K2" s="21"/>
      <c r="L2" s="21"/>
      <c r="M2" s="21"/>
      <c r="N2" s="21"/>
      <c r="O2" s="21"/>
      <c r="P2" s="21"/>
      <c r="Q2" s="21"/>
      <c r="R2" s="21"/>
      <c r="S2" s="21"/>
      <c r="T2" s="51"/>
      <c r="U2" s="51"/>
      <c r="V2" s="21"/>
      <c r="W2" s="21"/>
      <c r="X2" s="21"/>
      <c r="Y2" s="21"/>
      <c r="Z2" s="21"/>
      <c r="AA2" s="21"/>
      <c r="AB2" s="21"/>
      <c r="AC2" s="21"/>
      <c r="AD2" s="21"/>
      <c r="AE2" s="21"/>
      <c r="AF2" s="21"/>
      <c r="AG2" s="21"/>
      <c r="AH2" s="21"/>
      <c r="AI2" s="21"/>
      <c r="AJ2" s="21"/>
      <c r="AK2" s="21"/>
      <c r="AL2" s="21"/>
      <c r="AM2" s="21"/>
      <c r="AN2" s="21"/>
      <c r="AO2" s="21"/>
      <c r="AP2" s="21"/>
      <c r="AQ2" s="21"/>
    </row>
    <row r="3" spans="1:45" s="1" customFormat="1" ht="28.5" customHeight="1">
      <c r="A3" s="23" t="s">
        <v>2</v>
      </c>
      <c r="B3" s="24" t="s">
        <v>3</v>
      </c>
      <c r="C3" s="24" t="s">
        <v>4</v>
      </c>
      <c r="D3" s="25" t="s">
        <v>5</v>
      </c>
      <c r="E3" s="25" t="s">
        <v>6</v>
      </c>
      <c r="F3" s="25" t="s">
        <v>7</v>
      </c>
      <c r="G3" s="25" t="s">
        <v>8</v>
      </c>
      <c r="H3" s="26" t="s">
        <v>9</v>
      </c>
      <c r="I3" s="25" t="s">
        <v>10</v>
      </c>
      <c r="J3" s="38" t="s">
        <v>11</v>
      </c>
      <c r="K3" s="39" t="s">
        <v>12</v>
      </c>
      <c r="L3" s="40"/>
      <c r="M3" s="41"/>
      <c r="N3" s="41"/>
      <c r="O3" s="41"/>
      <c r="P3" s="41"/>
      <c r="Q3" s="41"/>
      <c r="R3" s="41"/>
      <c r="S3" s="41"/>
      <c r="T3" s="52"/>
      <c r="U3" s="52"/>
      <c r="V3" s="41"/>
      <c r="W3" s="53"/>
      <c r="X3" s="41"/>
      <c r="Y3" s="41"/>
      <c r="Z3" s="41"/>
      <c r="AA3" s="41"/>
      <c r="AB3" s="41"/>
      <c r="AC3" s="60"/>
      <c r="AD3" s="39" t="s">
        <v>13</v>
      </c>
      <c r="AE3" s="41"/>
      <c r="AF3" s="41"/>
      <c r="AG3" s="41"/>
      <c r="AH3" s="41"/>
      <c r="AI3" s="41"/>
      <c r="AJ3" s="41"/>
      <c r="AK3" s="41"/>
      <c r="AL3" s="41"/>
      <c r="AM3" s="41"/>
      <c r="AN3" s="41"/>
      <c r="AO3" s="41"/>
      <c r="AP3" s="60"/>
      <c r="AQ3" s="25" t="s">
        <v>14</v>
      </c>
      <c r="AR3" s="68"/>
      <c r="AS3" s="68"/>
    </row>
    <row r="4" spans="1:45" s="1" customFormat="1" ht="66" customHeight="1">
      <c r="A4" s="23"/>
      <c r="B4" s="24"/>
      <c r="C4" s="24"/>
      <c r="D4" s="27"/>
      <c r="E4" s="27"/>
      <c r="F4" s="25"/>
      <c r="G4" s="25"/>
      <c r="H4" s="28"/>
      <c r="I4" s="27"/>
      <c r="J4" s="42"/>
      <c r="K4" s="43" t="s">
        <v>15</v>
      </c>
      <c r="L4" s="44" t="s">
        <v>16</v>
      </c>
      <c r="M4" s="45" t="s">
        <v>17</v>
      </c>
      <c r="N4" s="45"/>
      <c r="O4" s="45"/>
      <c r="P4" s="43" t="s">
        <v>18</v>
      </c>
      <c r="Q4" s="45"/>
      <c r="R4" s="43" t="s">
        <v>19</v>
      </c>
      <c r="S4" s="45"/>
      <c r="T4" s="54" t="s">
        <v>20</v>
      </c>
      <c r="U4" s="55"/>
      <c r="V4" s="43" t="s">
        <v>21</v>
      </c>
      <c r="W4" s="27"/>
      <c r="X4" s="43" t="s">
        <v>22</v>
      </c>
      <c r="Y4" s="45"/>
      <c r="Z4" s="43" t="s">
        <v>23</v>
      </c>
      <c r="AA4" s="43" t="s">
        <v>24</v>
      </c>
      <c r="AB4" s="43"/>
      <c r="AC4" s="25" t="s">
        <v>25</v>
      </c>
      <c r="AD4" s="43" t="s">
        <v>26</v>
      </c>
      <c r="AE4" s="45"/>
      <c r="AF4" s="61" t="s">
        <v>27</v>
      </c>
      <c r="AG4" s="64"/>
      <c r="AH4" s="65" t="s">
        <v>28</v>
      </c>
      <c r="AI4" s="65"/>
      <c r="AJ4" s="66" t="s">
        <v>29</v>
      </c>
      <c r="AK4" s="67"/>
      <c r="AL4" s="65" t="s">
        <v>30</v>
      </c>
      <c r="AM4" s="65"/>
      <c r="AN4" s="66" t="s">
        <v>31</v>
      </c>
      <c r="AO4" s="67"/>
      <c r="AP4" s="64" t="s">
        <v>25</v>
      </c>
      <c r="AQ4" s="27"/>
      <c r="AR4" s="68"/>
      <c r="AS4" s="68"/>
    </row>
    <row r="5" spans="1:45" s="1" customFormat="1" ht="75" customHeight="1">
      <c r="A5" s="29"/>
      <c r="B5" s="30"/>
      <c r="C5" s="30"/>
      <c r="D5" s="31"/>
      <c r="E5" s="31"/>
      <c r="F5" s="32"/>
      <c r="G5" s="32"/>
      <c r="H5" s="33"/>
      <c r="I5" s="31"/>
      <c r="J5" s="46"/>
      <c r="K5" s="47" t="s">
        <v>32</v>
      </c>
      <c r="L5" s="48" t="s">
        <v>32</v>
      </c>
      <c r="M5" s="47" t="s">
        <v>33</v>
      </c>
      <c r="N5" s="47" t="s">
        <v>34</v>
      </c>
      <c r="O5" s="47" t="s">
        <v>32</v>
      </c>
      <c r="P5" s="47" t="s">
        <v>35</v>
      </c>
      <c r="Q5" s="47" t="s">
        <v>32</v>
      </c>
      <c r="R5" s="47" t="s">
        <v>36</v>
      </c>
      <c r="S5" s="47" t="s">
        <v>32</v>
      </c>
      <c r="T5" s="56" t="s">
        <v>37</v>
      </c>
      <c r="U5" s="56" t="s">
        <v>32</v>
      </c>
      <c r="V5" s="47" t="s">
        <v>38</v>
      </c>
      <c r="W5" s="32" t="s">
        <v>39</v>
      </c>
      <c r="X5" s="47" t="s">
        <v>36</v>
      </c>
      <c r="Y5" s="47" t="s">
        <v>39</v>
      </c>
      <c r="Z5" s="62" t="s">
        <v>40</v>
      </c>
      <c r="AA5" s="47" t="s">
        <v>39</v>
      </c>
      <c r="AB5" s="47" t="s">
        <v>40</v>
      </c>
      <c r="AC5" s="32" t="s">
        <v>32</v>
      </c>
      <c r="AD5" s="47" t="s">
        <v>36</v>
      </c>
      <c r="AE5" s="47" t="s">
        <v>41</v>
      </c>
      <c r="AF5" s="32" t="s">
        <v>42</v>
      </c>
      <c r="AG5" s="32" t="s">
        <v>43</v>
      </c>
      <c r="AH5" s="47" t="s">
        <v>36</v>
      </c>
      <c r="AI5" s="47" t="s">
        <v>41</v>
      </c>
      <c r="AJ5" s="47" t="s">
        <v>36</v>
      </c>
      <c r="AK5" s="47" t="s">
        <v>43</v>
      </c>
      <c r="AL5" s="47" t="s">
        <v>36</v>
      </c>
      <c r="AM5" s="47" t="s">
        <v>43</v>
      </c>
      <c r="AN5" s="47" t="s">
        <v>36</v>
      </c>
      <c r="AO5" s="47" t="s">
        <v>43</v>
      </c>
      <c r="AP5" s="32" t="s">
        <v>43</v>
      </c>
      <c r="AQ5" s="31"/>
      <c r="AR5" s="68"/>
      <c r="AS5" s="68"/>
    </row>
    <row r="6" spans="1:45" s="1" customFormat="1" ht="25.5" customHeight="1">
      <c r="A6" s="34" t="s">
        <v>354</v>
      </c>
      <c r="B6" s="34"/>
      <c r="C6" s="34"/>
      <c r="D6" s="34"/>
      <c r="E6" s="34"/>
      <c r="F6" s="34"/>
      <c r="G6" s="34"/>
      <c r="H6" s="34"/>
      <c r="I6" s="34"/>
      <c r="J6" s="34"/>
      <c r="K6" s="34"/>
      <c r="L6" s="34"/>
      <c r="M6" s="34"/>
      <c r="N6" s="34"/>
      <c r="O6" s="34"/>
      <c r="P6" s="34"/>
      <c r="Q6" s="34"/>
      <c r="R6" s="34"/>
      <c r="S6" s="34"/>
      <c r="T6" s="57"/>
      <c r="U6" s="57"/>
      <c r="V6" s="34"/>
      <c r="W6" s="34"/>
      <c r="X6" s="34"/>
      <c r="Y6" s="34"/>
      <c r="Z6" s="34"/>
      <c r="AA6" s="34"/>
      <c r="AB6" s="34"/>
      <c r="AC6" s="34"/>
      <c r="AD6" s="34"/>
      <c r="AE6" s="34"/>
      <c r="AF6" s="34"/>
      <c r="AG6" s="34"/>
      <c r="AH6" s="34"/>
      <c r="AI6" s="34"/>
      <c r="AJ6" s="34"/>
      <c r="AK6" s="34"/>
      <c r="AL6" s="34"/>
      <c r="AM6" s="34"/>
      <c r="AN6" s="34"/>
      <c r="AO6" s="34"/>
      <c r="AP6" s="34"/>
      <c r="AQ6" s="34"/>
      <c r="AR6" s="68"/>
      <c r="AS6" s="68"/>
    </row>
    <row r="7" spans="1:46" s="2" customFormat="1" ht="19.5" customHeight="1">
      <c r="A7" s="35">
        <v>1</v>
      </c>
      <c r="B7" s="36" t="s">
        <v>44</v>
      </c>
      <c r="C7" s="35" t="s">
        <v>45</v>
      </c>
      <c r="D7" s="35">
        <v>30</v>
      </c>
      <c r="E7" s="35">
        <v>20</v>
      </c>
      <c r="F7" s="35">
        <v>30</v>
      </c>
      <c r="G7" s="35">
        <v>10</v>
      </c>
      <c r="H7" s="37">
        <v>7.1</v>
      </c>
      <c r="I7" s="35">
        <v>97.1</v>
      </c>
      <c r="J7" s="35">
        <v>7</v>
      </c>
      <c r="K7" s="49">
        <v>0</v>
      </c>
      <c r="L7" s="49">
        <v>0</v>
      </c>
      <c r="M7" s="49" t="s">
        <v>355</v>
      </c>
      <c r="N7" s="49" t="s">
        <v>355</v>
      </c>
      <c r="O7" s="49">
        <v>4.5</v>
      </c>
      <c r="P7" s="49">
        <v>0</v>
      </c>
      <c r="Q7" s="49">
        <v>0</v>
      </c>
      <c r="R7" s="49">
        <v>2</v>
      </c>
      <c r="S7" s="49">
        <v>0.6</v>
      </c>
      <c r="T7" s="58">
        <v>0</v>
      </c>
      <c r="U7" s="58">
        <v>0</v>
      </c>
      <c r="V7" s="49">
        <v>0</v>
      </c>
      <c r="W7" s="49">
        <v>0</v>
      </c>
      <c r="X7" s="49">
        <v>0</v>
      </c>
      <c r="Y7" s="49">
        <v>0</v>
      </c>
      <c r="Z7" s="49">
        <v>2</v>
      </c>
      <c r="AA7" s="49">
        <v>0</v>
      </c>
      <c r="AB7" s="49">
        <v>0</v>
      </c>
      <c r="AC7" s="35"/>
      <c r="AD7" s="49">
        <v>0</v>
      </c>
      <c r="AE7" s="49">
        <v>0</v>
      </c>
      <c r="AF7" s="49">
        <v>0</v>
      </c>
      <c r="AG7" s="49">
        <v>0</v>
      </c>
      <c r="AH7" s="49">
        <v>0</v>
      </c>
      <c r="AI7" s="49">
        <v>0</v>
      </c>
      <c r="AJ7" s="49">
        <v>0</v>
      </c>
      <c r="AK7" s="49">
        <v>0</v>
      </c>
      <c r="AL7" s="49"/>
      <c r="AM7" s="49"/>
      <c r="AN7" s="49">
        <v>0</v>
      </c>
      <c r="AO7" s="49">
        <v>0</v>
      </c>
      <c r="AP7" s="35"/>
      <c r="AQ7" s="69"/>
      <c r="AR7" s="17"/>
      <c r="AS7" s="18"/>
      <c r="AT7" s="2">
        <f aca="true" t="shared" si="0" ref="AT7:AT70">IF(AR7=AS7,0,1)</f>
        <v>0</v>
      </c>
    </row>
    <row r="8" spans="1:46" s="2" customFormat="1" ht="19.5" customHeight="1">
      <c r="A8" s="35">
        <v>2</v>
      </c>
      <c r="B8" s="36" t="s">
        <v>46</v>
      </c>
      <c r="C8" s="35" t="s">
        <v>45</v>
      </c>
      <c r="D8" s="35">
        <v>30</v>
      </c>
      <c r="E8" s="35">
        <v>20</v>
      </c>
      <c r="F8" s="35">
        <v>30</v>
      </c>
      <c r="G8" s="35">
        <v>10</v>
      </c>
      <c r="H8" s="37">
        <v>2.7</v>
      </c>
      <c r="I8" s="35">
        <v>92.7</v>
      </c>
      <c r="J8" s="35">
        <v>40</v>
      </c>
      <c r="K8" s="49">
        <v>0</v>
      </c>
      <c r="L8" s="49">
        <v>0</v>
      </c>
      <c r="M8" s="49" t="s">
        <v>356</v>
      </c>
      <c r="N8" s="49" t="s">
        <v>357</v>
      </c>
      <c r="O8" s="49">
        <v>2.5</v>
      </c>
      <c r="P8" s="49">
        <v>0</v>
      </c>
      <c r="Q8" s="49">
        <v>0</v>
      </c>
      <c r="R8" s="49">
        <v>2</v>
      </c>
      <c r="S8" s="49">
        <v>0.2</v>
      </c>
      <c r="T8" s="58">
        <v>0</v>
      </c>
      <c r="U8" s="58">
        <v>0</v>
      </c>
      <c r="V8" s="49">
        <v>0</v>
      </c>
      <c r="W8" s="49">
        <v>0</v>
      </c>
      <c r="X8" s="49">
        <v>0</v>
      </c>
      <c r="Y8" s="49">
        <v>0</v>
      </c>
      <c r="Z8" s="49"/>
      <c r="AA8" s="49">
        <v>0</v>
      </c>
      <c r="AB8" s="49">
        <v>0</v>
      </c>
      <c r="AC8" s="35"/>
      <c r="AD8" s="49">
        <v>0</v>
      </c>
      <c r="AE8" s="49">
        <v>0</v>
      </c>
      <c r="AF8" s="49">
        <v>0</v>
      </c>
      <c r="AG8" s="49">
        <v>0</v>
      </c>
      <c r="AH8" s="49">
        <v>0</v>
      </c>
      <c r="AI8" s="49">
        <v>0</v>
      </c>
      <c r="AJ8" s="49">
        <v>0</v>
      </c>
      <c r="AK8" s="49">
        <v>0</v>
      </c>
      <c r="AL8" s="49"/>
      <c r="AM8" s="49"/>
      <c r="AN8" s="49">
        <v>0</v>
      </c>
      <c r="AO8" s="49">
        <v>0</v>
      </c>
      <c r="AP8" s="35"/>
      <c r="AQ8" s="69"/>
      <c r="AR8" s="17"/>
      <c r="AS8" s="18"/>
      <c r="AT8" s="2">
        <f t="shared" si="0"/>
        <v>0</v>
      </c>
    </row>
    <row r="9" spans="1:46" s="2" customFormat="1" ht="19.5" customHeight="1">
      <c r="A9" s="35">
        <v>3</v>
      </c>
      <c r="B9" s="36" t="s">
        <v>47</v>
      </c>
      <c r="C9" s="35" t="s">
        <v>48</v>
      </c>
      <c r="D9" s="35">
        <v>30</v>
      </c>
      <c r="E9" s="35">
        <v>20</v>
      </c>
      <c r="F9" s="35">
        <v>30</v>
      </c>
      <c r="G9" s="35">
        <v>10</v>
      </c>
      <c r="H9" s="37">
        <v>3</v>
      </c>
      <c r="I9" s="35">
        <v>93</v>
      </c>
      <c r="J9" s="35">
        <v>37</v>
      </c>
      <c r="K9" s="49">
        <v>0</v>
      </c>
      <c r="L9" s="49">
        <v>0</v>
      </c>
      <c r="M9" s="49" t="s">
        <v>357</v>
      </c>
      <c r="N9" s="49" t="s">
        <v>358</v>
      </c>
      <c r="O9" s="49">
        <v>1.5</v>
      </c>
      <c r="P9" s="49">
        <v>0</v>
      </c>
      <c r="Q9" s="49">
        <v>0</v>
      </c>
      <c r="R9" s="49">
        <v>3</v>
      </c>
      <c r="S9" s="49">
        <v>1.5</v>
      </c>
      <c r="T9" s="58">
        <v>0</v>
      </c>
      <c r="U9" s="58">
        <v>0</v>
      </c>
      <c r="V9" s="49">
        <v>0</v>
      </c>
      <c r="W9" s="49">
        <v>0</v>
      </c>
      <c r="X9" s="49">
        <v>0</v>
      </c>
      <c r="Y9" s="49">
        <v>0</v>
      </c>
      <c r="Z9" s="49"/>
      <c r="AA9" s="49">
        <v>0</v>
      </c>
      <c r="AB9" s="49">
        <v>0</v>
      </c>
      <c r="AC9" s="35"/>
      <c r="AD9" s="49">
        <v>0</v>
      </c>
      <c r="AE9" s="49">
        <v>0</v>
      </c>
      <c r="AF9" s="49">
        <v>0</v>
      </c>
      <c r="AG9" s="49">
        <v>0</v>
      </c>
      <c r="AH9" s="49">
        <v>0</v>
      </c>
      <c r="AI9" s="49">
        <v>0</v>
      </c>
      <c r="AJ9" s="49">
        <v>0</v>
      </c>
      <c r="AK9" s="49">
        <v>0</v>
      </c>
      <c r="AL9" s="49"/>
      <c r="AM9" s="49"/>
      <c r="AN9" s="49">
        <v>0</v>
      </c>
      <c r="AO9" s="49">
        <v>0</v>
      </c>
      <c r="AP9" s="35"/>
      <c r="AQ9" s="69"/>
      <c r="AR9" s="17"/>
      <c r="AS9" s="18"/>
      <c r="AT9" s="2">
        <f t="shared" si="0"/>
        <v>0</v>
      </c>
    </row>
    <row r="10" spans="1:46" s="2" customFormat="1" ht="19.5" customHeight="1">
      <c r="A10" s="35">
        <v>4</v>
      </c>
      <c r="B10" s="36" t="s">
        <v>49</v>
      </c>
      <c r="C10" s="35" t="s">
        <v>48</v>
      </c>
      <c r="D10" s="35">
        <v>30</v>
      </c>
      <c r="E10" s="35">
        <v>20</v>
      </c>
      <c r="F10" s="35">
        <v>30</v>
      </c>
      <c r="G10" s="35">
        <v>10</v>
      </c>
      <c r="H10" s="37">
        <v>4.5</v>
      </c>
      <c r="I10" s="35">
        <v>94.5</v>
      </c>
      <c r="J10" s="35">
        <v>22</v>
      </c>
      <c r="K10" s="49">
        <v>2</v>
      </c>
      <c r="L10" s="49">
        <v>0</v>
      </c>
      <c r="M10" s="49" t="s">
        <v>357</v>
      </c>
      <c r="N10" s="49" t="s">
        <v>355</v>
      </c>
      <c r="O10" s="49">
        <v>2.5</v>
      </c>
      <c r="P10" s="49">
        <v>0</v>
      </c>
      <c r="Q10" s="49">
        <v>0</v>
      </c>
      <c r="R10" s="49">
        <v>0</v>
      </c>
      <c r="S10" s="49">
        <v>0</v>
      </c>
      <c r="T10" s="58">
        <v>0</v>
      </c>
      <c r="U10" s="58">
        <v>0</v>
      </c>
      <c r="V10" s="49">
        <v>0</v>
      </c>
      <c r="W10" s="49">
        <v>0</v>
      </c>
      <c r="X10" s="49">
        <v>0</v>
      </c>
      <c r="Y10" s="49">
        <v>0</v>
      </c>
      <c r="Z10" s="49"/>
      <c r="AA10" s="49">
        <v>0</v>
      </c>
      <c r="AB10" s="49">
        <v>0</v>
      </c>
      <c r="AC10" s="35"/>
      <c r="AD10" s="49">
        <v>0</v>
      </c>
      <c r="AE10" s="49">
        <v>0</v>
      </c>
      <c r="AF10" s="49">
        <v>0</v>
      </c>
      <c r="AG10" s="49">
        <v>0</v>
      </c>
      <c r="AH10" s="49">
        <v>0</v>
      </c>
      <c r="AI10" s="49">
        <v>0</v>
      </c>
      <c r="AJ10" s="49">
        <v>0</v>
      </c>
      <c r="AK10" s="49">
        <v>0</v>
      </c>
      <c r="AL10" s="49"/>
      <c r="AM10" s="49"/>
      <c r="AN10" s="49">
        <v>0</v>
      </c>
      <c r="AO10" s="49">
        <v>0</v>
      </c>
      <c r="AP10" s="35"/>
      <c r="AQ10" s="69"/>
      <c r="AR10" s="17"/>
      <c r="AS10" s="18"/>
      <c r="AT10" s="2">
        <f t="shared" si="0"/>
        <v>0</v>
      </c>
    </row>
    <row r="11" spans="1:46" s="2" customFormat="1" ht="19.5" customHeight="1">
      <c r="A11" s="35">
        <v>5</v>
      </c>
      <c r="B11" s="36" t="s">
        <v>50</v>
      </c>
      <c r="C11" s="35" t="s">
        <v>51</v>
      </c>
      <c r="D11" s="35">
        <v>30</v>
      </c>
      <c r="E11" s="35">
        <v>20</v>
      </c>
      <c r="F11" s="35">
        <v>30</v>
      </c>
      <c r="G11" s="35">
        <v>10</v>
      </c>
      <c r="H11" s="37">
        <v>4.1</v>
      </c>
      <c r="I11" s="35">
        <v>94.1</v>
      </c>
      <c r="J11" s="35">
        <v>27</v>
      </c>
      <c r="K11" s="49">
        <v>0</v>
      </c>
      <c r="L11" s="49">
        <v>0</v>
      </c>
      <c r="M11" s="49" t="s">
        <v>355</v>
      </c>
      <c r="N11" s="49" t="s">
        <v>357</v>
      </c>
      <c r="O11" s="49">
        <v>2</v>
      </c>
      <c r="P11" s="49">
        <v>0</v>
      </c>
      <c r="Q11" s="49">
        <v>0</v>
      </c>
      <c r="R11" s="49">
        <v>1</v>
      </c>
      <c r="S11" s="49">
        <v>0.1</v>
      </c>
      <c r="T11" s="58">
        <v>0</v>
      </c>
      <c r="U11" s="58">
        <v>0</v>
      </c>
      <c r="V11" s="49">
        <v>0</v>
      </c>
      <c r="W11" s="49">
        <v>0</v>
      </c>
      <c r="X11" s="49">
        <v>0</v>
      </c>
      <c r="Y11" s="49">
        <v>0</v>
      </c>
      <c r="Z11" s="49">
        <v>2</v>
      </c>
      <c r="AA11" s="49">
        <v>0</v>
      </c>
      <c r="AB11" s="49">
        <v>0</v>
      </c>
      <c r="AC11" s="35"/>
      <c r="AD11" s="49">
        <v>0</v>
      </c>
      <c r="AE11" s="49">
        <v>0</v>
      </c>
      <c r="AF11" s="49">
        <v>0</v>
      </c>
      <c r="AG11" s="49">
        <v>0</v>
      </c>
      <c r="AH11" s="49">
        <v>0</v>
      </c>
      <c r="AI11" s="49">
        <v>0</v>
      </c>
      <c r="AJ11" s="49">
        <v>0</v>
      </c>
      <c r="AK11" s="49">
        <v>0</v>
      </c>
      <c r="AL11" s="49"/>
      <c r="AM11" s="49"/>
      <c r="AN11" s="49">
        <v>0</v>
      </c>
      <c r="AO11" s="49">
        <v>0</v>
      </c>
      <c r="AP11" s="35"/>
      <c r="AQ11" s="69"/>
      <c r="AR11" s="17"/>
      <c r="AS11" s="18"/>
      <c r="AT11" s="2">
        <f t="shared" si="0"/>
        <v>0</v>
      </c>
    </row>
    <row r="12" spans="1:46" s="2" customFormat="1" ht="19.5" customHeight="1">
      <c r="A12" s="35">
        <v>6</v>
      </c>
      <c r="B12" s="36" t="s">
        <v>52</v>
      </c>
      <c r="C12" s="35" t="s">
        <v>51</v>
      </c>
      <c r="D12" s="35">
        <v>30</v>
      </c>
      <c r="E12" s="35">
        <v>20</v>
      </c>
      <c r="F12" s="35">
        <v>30</v>
      </c>
      <c r="G12" s="35">
        <v>10</v>
      </c>
      <c r="H12" s="37">
        <v>5.1</v>
      </c>
      <c r="I12" s="35">
        <v>95.1</v>
      </c>
      <c r="J12" s="35">
        <v>14</v>
      </c>
      <c r="K12" s="49">
        <v>0</v>
      </c>
      <c r="L12" s="49">
        <v>0</v>
      </c>
      <c r="M12" s="49" t="s">
        <v>355</v>
      </c>
      <c r="N12" s="49" t="s">
        <v>357</v>
      </c>
      <c r="O12" s="49">
        <v>2</v>
      </c>
      <c r="P12" s="49">
        <v>0</v>
      </c>
      <c r="Q12" s="49">
        <v>0</v>
      </c>
      <c r="R12" s="49">
        <v>1</v>
      </c>
      <c r="S12" s="49">
        <v>0.1</v>
      </c>
      <c r="T12" s="58">
        <v>0</v>
      </c>
      <c r="U12" s="58">
        <v>0</v>
      </c>
      <c r="V12" s="49">
        <v>1</v>
      </c>
      <c r="W12" s="49">
        <v>1</v>
      </c>
      <c r="X12" s="49">
        <v>0</v>
      </c>
      <c r="Y12" s="49">
        <v>0</v>
      </c>
      <c r="Z12" s="49"/>
      <c r="AA12" s="49">
        <v>2</v>
      </c>
      <c r="AB12" s="49">
        <v>0</v>
      </c>
      <c r="AC12" s="35"/>
      <c r="AD12" s="49">
        <v>0</v>
      </c>
      <c r="AE12" s="49">
        <v>0</v>
      </c>
      <c r="AF12" s="49">
        <v>0</v>
      </c>
      <c r="AG12" s="49">
        <v>0</v>
      </c>
      <c r="AH12" s="49">
        <v>0</v>
      </c>
      <c r="AI12" s="49">
        <v>0</v>
      </c>
      <c r="AJ12" s="49">
        <v>0</v>
      </c>
      <c r="AK12" s="49">
        <v>0</v>
      </c>
      <c r="AL12" s="49"/>
      <c r="AM12" s="49"/>
      <c r="AN12" s="49">
        <v>0</v>
      </c>
      <c r="AO12" s="49">
        <v>0</v>
      </c>
      <c r="AP12" s="35"/>
      <c r="AQ12" s="69"/>
      <c r="AR12" s="17"/>
      <c r="AS12" s="18"/>
      <c r="AT12" s="2">
        <f t="shared" si="0"/>
        <v>0</v>
      </c>
    </row>
    <row r="13" spans="1:46" s="2" customFormat="1" ht="19.5" customHeight="1">
      <c r="A13" s="35">
        <v>7</v>
      </c>
      <c r="B13" s="36" t="s">
        <v>53</v>
      </c>
      <c r="C13" s="35" t="s">
        <v>51</v>
      </c>
      <c r="D13" s="35">
        <v>30</v>
      </c>
      <c r="E13" s="35">
        <v>20</v>
      </c>
      <c r="F13" s="35">
        <v>30</v>
      </c>
      <c r="G13" s="35">
        <v>10</v>
      </c>
      <c r="H13" s="37">
        <v>4.2</v>
      </c>
      <c r="I13" s="35">
        <v>94.2</v>
      </c>
      <c r="J13" s="35">
        <v>25</v>
      </c>
      <c r="K13" s="49">
        <v>2</v>
      </c>
      <c r="L13" s="49">
        <v>0</v>
      </c>
      <c r="M13" s="49" t="s">
        <v>355</v>
      </c>
      <c r="N13" s="49" t="s">
        <v>357</v>
      </c>
      <c r="O13" s="49">
        <v>2</v>
      </c>
      <c r="P13" s="49">
        <v>0</v>
      </c>
      <c r="Q13" s="49">
        <v>0</v>
      </c>
      <c r="R13" s="49">
        <v>2</v>
      </c>
      <c r="S13" s="49">
        <v>0.2</v>
      </c>
      <c r="T13" s="58">
        <v>0</v>
      </c>
      <c r="U13" s="58">
        <v>0</v>
      </c>
      <c r="V13" s="49">
        <v>0</v>
      </c>
      <c r="W13" s="49">
        <v>0</v>
      </c>
      <c r="X13" s="49">
        <v>0</v>
      </c>
      <c r="Y13" s="49">
        <v>0</v>
      </c>
      <c r="Z13" s="49"/>
      <c r="AA13" s="49">
        <v>0</v>
      </c>
      <c r="AB13" s="49">
        <v>0</v>
      </c>
      <c r="AC13" s="35"/>
      <c r="AD13" s="49">
        <v>0</v>
      </c>
      <c r="AE13" s="49">
        <v>0</v>
      </c>
      <c r="AF13" s="49">
        <v>0</v>
      </c>
      <c r="AG13" s="49">
        <v>0</v>
      </c>
      <c r="AH13" s="49">
        <v>0</v>
      </c>
      <c r="AI13" s="49">
        <v>0</v>
      </c>
      <c r="AJ13" s="49">
        <v>0</v>
      </c>
      <c r="AK13" s="49">
        <v>0</v>
      </c>
      <c r="AL13" s="49"/>
      <c r="AM13" s="49"/>
      <c r="AN13" s="49">
        <v>0</v>
      </c>
      <c r="AO13" s="49">
        <v>0</v>
      </c>
      <c r="AP13" s="35"/>
      <c r="AQ13" s="69"/>
      <c r="AR13" s="17"/>
      <c r="AS13" s="18"/>
      <c r="AT13" s="2">
        <f t="shared" si="0"/>
        <v>0</v>
      </c>
    </row>
    <row r="14" spans="1:46" s="2" customFormat="1" ht="19.5" customHeight="1">
      <c r="A14" s="35">
        <v>8</v>
      </c>
      <c r="B14" s="36" t="s">
        <v>54</v>
      </c>
      <c r="C14" s="35" t="s">
        <v>51</v>
      </c>
      <c r="D14" s="35">
        <v>30</v>
      </c>
      <c r="E14" s="35">
        <v>20</v>
      </c>
      <c r="F14" s="35">
        <v>30</v>
      </c>
      <c r="G14" s="35">
        <v>10</v>
      </c>
      <c r="H14" s="37">
        <v>5</v>
      </c>
      <c r="I14" s="35">
        <v>95</v>
      </c>
      <c r="J14" s="35">
        <v>15</v>
      </c>
      <c r="K14" s="49">
        <v>0</v>
      </c>
      <c r="L14" s="49">
        <v>0</v>
      </c>
      <c r="M14" s="49" t="s">
        <v>355</v>
      </c>
      <c r="N14" s="49" t="s">
        <v>358</v>
      </c>
      <c r="O14" s="49">
        <v>3.5</v>
      </c>
      <c r="P14" s="49">
        <v>0</v>
      </c>
      <c r="Q14" s="49">
        <v>0</v>
      </c>
      <c r="R14" s="49">
        <v>3</v>
      </c>
      <c r="S14" s="49">
        <v>1.5</v>
      </c>
      <c r="T14" s="58">
        <v>0</v>
      </c>
      <c r="U14" s="58">
        <v>0</v>
      </c>
      <c r="V14" s="49">
        <v>0</v>
      </c>
      <c r="W14" s="49">
        <v>0</v>
      </c>
      <c r="X14" s="49">
        <v>0</v>
      </c>
      <c r="Y14" s="49">
        <v>0</v>
      </c>
      <c r="Z14" s="49"/>
      <c r="AA14" s="49">
        <v>0</v>
      </c>
      <c r="AB14" s="49">
        <v>0</v>
      </c>
      <c r="AC14" s="35"/>
      <c r="AD14" s="49">
        <v>0</v>
      </c>
      <c r="AE14" s="49">
        <v>0</v>
      </c>
      <c r="AF14" s="49">
        <v>0</v>
      </c>
      <c r="AG14" s="49">
        <v>0</v>
      </c>
      <c r="AH14" s="49">
        <v>0</v>
      </c>
      <c r="AI14" s="49">
        <v>0</v>
      </c>
      <c r="AJ14" s="49">
        <v>0</v>
      </c>
      <c r="AK14" s="49">
        <v>0</v>
      </c>
      <c r="AL14" s="49"/>
      <c r="AM14" s="49"/>
      <c r="AN14" s="49">
        <v>0</v>
      </c>
      <c r="AO14" s="49">
        <v>0</v>
      </c>
      <c r="AP14" s="35"/>
      <c r="AQ14" s="69"/>
      <c r="AR14" s="17"/>
      <c r="AS14" s="18"/>
      <c r="AT14" s="2">
        <f t="shared" si="0"/>
        <v>0</v>
      </c>
    </row>
    <row r="15" spans="1:46" s="2" customFormat="1" ht="27" customHeight="1">
      <c r="A15" s="35">
        <v>9</v>
      </c>
      <c r="B15" s="36" t="s">
        <v>55</v>
      </c>
      <c r="C15" s="35" t="s">
        <v>51</v>
      </c>
      <c r="D15" s="35">
        <v>30</v>
      </c>
      <c r="E15" s="35">
        <v>20</v>
      </c>
      <c r="F15" s="35">
        <v>30</v>
      </c>
      <c r="G15" s="35">
        <v>10</v>
      </c>
      <c r="H15" s="37">
        <v>4</v>
      </c>
      <c r="I15" s="35">
        <v>94</v>
      </c>
      <c r="J15" s="35">
        <v>30</v>
      </c>
      <c r="K15" s="49">
        <v>2</v>
      </c>
      <c r="L15" s="49">
        <v>0</v>
      </c>
      <c r="M15" s="49" t="s">
        <v>355</v>
      </c>
      <c r="N15" s="49" t="s">
        <v>357</v>
      </c>
      <c r="O15" s="49">
        <v>2</v>
      </c>
      <c r="P15" s="49">
        <v>0</v>
      </c>
      <c r="Q15" s="49">
        <v>0</v>
      </c>
      <c r="R15" s="49">
        <v>0</v>
      </c>
      <c r="S15" s="49">
        <v>0</v>
      </c>
      <c r="T15" s="58">
        <v>0</v>
      </c>
      <c r="U15" s="58">
        <v>0</v>
      </c>
      <c r="V15" s="49">
        <v>0</v>
      </c>
      <c r="W15" s="49">
        <v>0</v>
      </c>
      <c r="X15" s="49">
        <v>0</v>
      </c>
      <c r="Y15" s="49">
        <v>0</v>
      </c>
      <c r="Z15" s="49"/>
      <c r="AA15" s="49">
        <v>0</v>
      </c>
      <c r="AB15" s="49">
        <v>0</v>
      </c>
      <c r="AC15" s="35"/>
      <c r="AD15" s="49">
        <v>0</v>
      </c>
      <c r="AE15" s="49">
        <v>0</v>
      </c>
      <c r="AF15" s="49">
        <v>0</v>
      </c>
      <c r="AG15" s="49">
        <v>0</v>
      </c>
      <c r="AH15" s="49">
        <v>0</v>
      </c>
      <c r="AI15" s="49">
        <v>0</v>
      </c>
      <c r="AJ15" s="49">
        <v>0</v>
      </c>
      <c r="AK15" s="49">
        <v>0</v>
      </c>
      <c r="AL15" s="49"/>
      <c r="AM15" s="49"/>
      <c r="AN15" s="49">
        <v>0</v>
      </c>
      <c r="AO15" s="49">
        <v>0</v>
      </c>
      <c r="AP15" s="35"/>
      <c r="AQ15" s="69"/>
      <c r="AR15" s="17"/>
      <c r="AS15" s="18"/>
      <c r="AT15" s="2">
        <f t="shared" si="0"/>
        <v>0</v>
      </c>
    </row>
    <row r="16" spans="1:46" s="2" customFormat="1" ht="19.5" customHeight="1">
      <c r="A16" s="35">
        <v>10</v>
      </c>
      <c r="B16" s="36" t="s">
        <v>56</v>
      </c>
      <c r="C16" s="35" t="s">
        <v>51</v>
      </c>
      <c r="D16" s="35">
        <v>30</v>
      </c>
      <c r="E16" s="35">
        <v>20</v>
      </c>
      <c r="F16" s="35">
        <v>30</v>
      </c>
      <c r="G16" s="35">
        <v>10</v>
      </c>
      <c r="H16" s="37">
        <v>4.2</v>
      </c>
      <c r="I16" s="35">
        <v>94.2</v>
      </c>
      <c r="J16" s="35">
        <v>25</v>
      </c>
      <c r="K16" s="49">
        <v>2</v>
      </c>
      <c r="L16" s="49">
        <v>0</v>
      </c>
      <c r="M16" s="49" t="s">
        <v>355</v>
      </c>
      <c r="N16" s="49" t="s">
        <v>357</v>
      </c>
      <c r="O16" s="49">
        <v>2</v>
      </c>
      <c r="P16" s="49">
        <v>0</v>
      </c>
      <c r="Q16" s="49">
        <v>0</v>
      </c>
      <c r="R16" s="49">
        <v>2</v>
      </c>
      <c r="S16" s="49">
        <v>0.2</v>
      </c>
      <c r="T16" s="58">
        <v>0</v>
      </c>
      <c r="U16" s="58">
        <v>0</v>
      </c>
      <c r="V16" s="49">
        <v>0</v>
      </c>
      <c r="W16" s="49">
        <v>0</v>
      </c>
      <c r="X16" s="49">
        <v>0</v>
      </c>
      <c r="Y16" s="49">
        <v>0</v>
      </c>
      <c r="Z16" s="49"/>
      <c r="AA16" s="49">
        <v>0</v>
      </c>
      <c r="AB16" s="49">
        <v>0</v>
      </c>
      <c r="AC16" s="35"/>
      <c r="AD16" s="49">
        <v>0</v>
      </c>
      <c r="AE16" s="49">
        <v>0</v>
      </c>
      <c r="AF16" s="49">
        <v>0</v>
      </c>
      <c r="AG16" s="49">
        <v>0</v>
      </c>
      <c r="AH16" s="49">
        <v>0</v>
      </c>
      <c r="AI16" s="49">
        <v>0</v>
      </c>
      <c r="AJ16" s="49">
        <v>0</v>
      </c>
      <c r="AK16" s="49">
        <v>0</v>
      </c>
      <c r="AL16" s="49"/>
      <c r="AM16" s="49"/>
      <c r="AN16" s="49">
        <v>0</v>
      </c>
      <c r="AO16" s="49">
        <v>0</v>
      </c>
      <c r="AP16" s="35"/>
      <c r="AQ16" s="69"/>
      <c r="AR16" s="17"/>
      <c r="AS16" s="18"/>
      <c r="AT16" s="2">
        <f t="shared" si="0"/>
        <v>0</v>
      </c>
    </row>
    <row r="17" spans="1:46" s="2" customFormat="1" ht="24" customHeight="1">
      <c r="A17" s="35">
        <v>11</v>
      </c>
      <c r="B17" s="36" t="s">
        <v>57</v>
      </c>
      <c r="C17" s="35" t="s">
        <v>51</v>
      </c>
      <c r="D17" s="35">
        <v>30</v>
      </c>
      <c r="E17" s="35">
        <v>20</v>
      </c>
      <c r="F17" s="35">
        <v>30</v>
      </c>
      <c r="G17" s="35">
        <v>10</v>
      </c>
      <c r="H17" s="37">
        <v>5</v>
      </c>
      <c r="I17" s="35">
        <v>95</v>
      </c>
      <c r="J17" s="35">
        <v>15</v>
      </c>
      <c r="K17" s="49">
        <v>0</v>
      </c>
      <c r="L17" s="49">
        <v>0</v>
      </c>
      <c r="M17" s="49" t="s">
        <v>355</v>
      </c>
      <c r="N17" s="49" t="s">
        <v>358</v>
      </c>
      <c r="O17" s="49">
        <v>3.5</v>
      </c>
      <c r="P17" s="49">
        <v>0</v>
      </c>
      <c r="Q17" s="49">
        <v>0</v>
      </c>
      <c r="R17" s="49">
        <v>3</v>
      </c>
      <c r="S17" s="49">
        <v>1.5</v>
      </c>
      <c r="T17" s="58">
        <v>0</v>
      </c>
      <c r="U17" s="58">
        <v>0</v>
      </c>
      <c r="V17" s="49">
        <v>0</v>
      </c>
      <c r="W17" s="49">
        <v>0</v>
      </c>
      <c r="X17" s="49">
        <v>0</v>
      </c>
      <c r="Y17" s="49">
        <v>0</v>
      </c>
      <c r="Z17" s="49"/>
      <c r="AA17" s="49">
        <v>0</v>
      </c>
      <c r="AB17" s="49">
        <v>0</v>
      </c>
      <c r="AC17" s="35"/>
      <c r="AD17" s="49">
        <v>0</v>
      </c>
      <c r="AE17" s="49">
        <v>0</v>
      </c>
      <c r="AF17" s="49">
        <v>0</v>
      </c>
      <c r="AG17" s="49">
        <v>0</v>
      </c>
      <c r="AH17" s="49">
        <v>0</v>
      </c>
      <c r="AI17" s="49">
        <v>0</v>
      </c>
      <c r="AJ17" s="49">
        <v>0</v>
      </c>
      <c r="AK17" s="49">
        <v>0</v>
      </c>
      <c r="AL17" s="49"/>
      <c r="AM17" s="49"/>
      <c r="AN17" s="49">
        <v>0</v>
      </c>
      <c r="AO17" s="49">
        <v>0</v>
      </c>
      <c r="AP17" s="35"/>
      <c r="AQ17" s="69"/>
      <c r="AR17" s="17"/>
      <c r="AS17" s="18"/>
      <c r="AT17" s="2">
        <f t="shared" si="0"/>
        <v>0</v>
      </c>
    </row>
    <row r="18" spans="1:46" s="2" customFormat="1" ht="19.5" customHeight="1">
      <c r="A18" s="35">
        <v>12</v>
      </c>
      <c r="B18" s="36" t="s">
        <v>58</v>
      </c>
      <c r="C18" s="35" t="s">
        <v>51</v>
      </c>
      <c r="D18" s="35">
        <v>30</v>
      </c>
      <c r="E18" s="35">
        <v>20</v>
      </c>
      <c r="F18" s="35">
        <v>30</v>
      </c>
      <c r="G18" s="35">
        <v>10</v>
      </c>
      <c r="H18" s="37">
        <v>4</v>
      </c>
      <c r="I18" s="35">
        <v>94</v>
      </c>
      <c r="J18" s="35">
        <v>30</v>
      </c>
      <c r="K18" s="49">
        <v>2</v>
      </c>
      <c r="L18" s="49">
        <v>0</v>
      </c>
      <c r="M18" s="49" t="s">
        <v>355</v>
      </c>
      <c r="N18" s="49" t="s">
        <v>357</v>
      </c>
      <c r="O18" s="49">
        <v>2</v>
      </c>
      <c r="P18" s="49">
        <v>0</v>
      </c>
      <c r="Q18" s="49">
        <v>0</v>
      </c>
      <c r="R18" s="49">
        <v>0</v>
      </c>
      <c r="S18" s="49">
        <v>0</v>
      </c>
      <c r="T18" s="58">
        <v>0</v>
      </c>
      <c r="U18" s="58">
        <v>0</v>
      </c>
      <c r="V18" s="49">
        <v>0</v>
      </c>
      <c r="W18" s="49">
        <v>0</v>
      </c>
      <c r="X18" s="49">
        <v>0</v>
      </c>
      <c r="Y18" s="49">
        <v>0</v>
      </c>
      <c r="Z18" s="49"/>
      <c r="AA18" s="49">
        <v>0</v>
      </c>
      <c r="AB18" s="49">
        <v>0</v>
      </c>
      <c r="AC18" s="35"/>
      <c r="AD18" s="49">
        <v>0</v>
      </c>
      <c r="AE18" s="49">
        <v>0</v>
      </c>
      <c r="AF18" s="49">
        <v>0</v>
      </c>
      <c r="AG18" s="49">
        <v>0</v>
      </c>
      <c r="AH18" s="49">
        <v>0</v>
      </c>
      <c r="AI18" s="49">
        <v>0</v>
      </c>
      <c r="AJ18" s="49">
        <v>0</v>
      </c>
      <c r="AK18" s="49">
        <v>0</v>
      </c>
      <c r="AL18" s="49"/>
      <c r="AM18" s="49"/>
      <c r="AN18" s="49">
        <v>0</v>
      </c>
      <c r="AO18" s="49">
        <v>0</v>
      </c>
      <c r="AP18" s="35"/>
      <c r="AQ18" s="69"/>
      <c r="AR18" s="17"/>
      <c r="AS18" s="18"/>
      <c r="AT18" s="2">
        <f t="shared" si="0"/>
        <v>0</v>
      </c>
    </row>
    <row r="19" spans="1:46" s="2" customFormat="1" ht="19.5" customHeight="1">
      <c r="A19" s="35">
        <v>13</v>
      </c>
      <c r="B19" s="36" t="s">
        <v>59</v>
      </c>
      <c r="C19" s="35" t="s">
        <v>51</v>
      </c>
      <c r="D19" s="35">
        <v>24</v>
      </c>
      <c r="E19" s="35">
        <v>20</v>
      </c>
      <c r="F19" s="35">
        <v>30</v>
      </c>
      <c r="G19" s="35">
        <v>10</v>
      </c>
      <c r="H19" s="37">
        <v>0.1</v>
      </c>
      <c r="I19" s="35">
        <v>84.1</v>
      </c>
      <c r="J19" s="35">
        <v>88</v>
      </c>
      <c r="K19" s="49">
        <v>0</v>
      </c>
      <c r="L19" s="49">
        <v>0</v>
      </c>
      <c r="M19" s="49" t="s">
        <v>357</v>
      </c>
      <c r="N19" s="49" t="s">
        <v>357</v>
      </c>
      <c r="O19" s="49" t="s">
        <v>357</v>
      </c>
      <c r="P19" s="49">
        <v>0</v>
      </c>
      <c r="Q19" s="49">
        <v>0</v>
      </c>
      <c r="R19" s="49">
        <v>1</v>
      </c>
      <c r="S19" s="49">
        <v>0.1</v>
      </c>
      <c r="T19" s="58">
        <v>0</v>
      </c>
      <c r="U19" s="58">
        <v>0</v>
      </c>
      <c r="V19" s="49">
        <v>0</v>
      </c>
      <c r="W19" s="49">
        <v>0</v>
      </c>
      <c r="X19" s="49">
        <v>0</v>
      </c>
      <c r="Y19" s="49">
        <v>0</v>
      </c>
      <c r="Z19" s="49"/>
      <c r="AA19" s="49">
        <v>0</v>
      </c>
      <c r="AB19" s="49">
        <v>0</v>
      </c>
      <c r="AC19" s="35"/>
      <c r="AD19" s="49">
        <v>2</v>
      </c>
      <c r="AE19" s="49">
        <v>6</v>
      </c>
      <c r="AF19" s="49">
        <v>0</v>
      </c>
      <c r="AG19" s="49">
        <v>0</v>
      </c>
      <c r="AH19" s="49">
        <v>0</v>
      </c>
      <c r="AI19" s="49">
        <v>0</v>
      </c>
      <c r="AJ19" s="49">
        <v>0</v>
      </c>
      <c r="AK19" s="49">
        <v>0</v>
      </c>
      <c r="AL19" s="49"/>
      <c r="AM19" s="49"/>
      <c r="AN19" s="49">
        <v>0</v>
      </c>
      <c r="AO19" s="49">
        <v>0</v>
      </c>
      <c r="AP19" s="35"/>
      <c r="AQ19" s="69"/>
      <c r="AR19" s="17"/>
      <c r="AS19" s="18"/>
      <c r="AT19" s="2">
        <f t="shared" si="0"/>
        <v>0</v>
      </c>
    </row>
    <row r="20" spans="1:46" s="2" customFormat="1" ht="19.5" customHeight="1">
      <c r="A20" s="35">
        <v>14</v>
      </c>
      <c r="B20" s="36" t="s">
        <v>60</v>
      </c>
      <c r="C20" s="35" t="s">
        <v>51</v>
      </c>
      <c r="D20" s="35">
        <v>30</v>
      </c>
      <c r="E20" s="35">
        <v>20</v>
      </c>
      <c r="F20" s="35">
        <v>30</v>
      </c>
      <c r="G20" s="35">
        <v>10</v>
      </c>
      <c r="H20" s="37">
        <v>2</v>
      </c>
      <c r="I20" s="35">
        <v>92</v>
      </c>
      <c r="J20" s="35">
        <v>47</v>
      </c>
      <c r="K20" s="49">
        <v>2</v>
      </c>
      <c r="L20" s="49">
        <v>0</v>
      </c>
      <c r="M20" s="49" t="s">
        <v>357</v>
      </c>
      <c r="N20" s="49" t="s">
        <v>357</v>
      </c>
      <c r="O20" s="49" t="s">
        <v>357</v>
      </c>
      <c r="P20" s="49">
        <v>0</v>
      </c>
      <c r="Q20" s="49">
        <v>0</v>
      </c>
      <c r="R20" s="49">
        <v>0</v>
      </c>
      <c r="S20" s="49">
        <v>0</v>
      </c>
      <c r="T20" s="58">
        <v>0</v>
      </c>
      <c r="U20" s="58">
        <v>0</v>
      </c>
      <c r="V20" s="49">
        <v>0</v>
      </c>
      <c r="W20" s="49">
        <v>0</v>
      </c>
      <c r="X20" s="49">
        <v>0</v>
      </c>
      <c r="Y20" s="49">
        <v>0</v>
      </c>
      <c r="Z20" s="49"/>
      <c r="AA20" s="49">
        <v>0</v>
      </c>
      <c r="AB20" s="49">
        <v>0</v>
      </c>
      <c r="AC20" s="35"/>
      <c r="AD20" s="49">
        <v>0</v>
      </c>
      <c r="AE20" s="49">
        <v>0</v>
      </c>
      <c r="AF20" s="49">
        <v>0</v>
      </c>
      <c r="AG20" s="49">
        <v>0</v>
      </c>
      <c r="AH20" s="49">
        <v>0</v>
      </c>
      <c r="AI20" s="49">
        <v>0</v>
      </c>
      <c r="AJ20" s="49">
        <v>0</v>
      </c>
      <c r="AK20" s="49">
        <v>0</v>
      </c>
      <c r="AL20" s="49"/>
      <c r="AM20" s="49"/>
      <c r="AN20" s="49">
        <v>0</v>
      </c>
      <c r="AO20" s="49">
        <v>0</v>
      </c>
      <c r="AP20" s="35"/>
      <c r="AQ20" s="69"/>
      <c r="AR20" s="17"/>
      <c r="AS20" s="18"/>
      <c r="AT20" s="2">
        <f t="shared" si="0"/>
        <v>0</v>
      </c>
    </row>
    <row r="21" spans="1:46" s="2" customFormat="1" ht="19.5" customHeight="1">
      <c r="A21" s="35">
        <v>15</v>
      </c>
      <c r="B21" s="36" t="s">
        <v>61</v>
      </c>
      <c r="C21" s="35" t="s">
        <v>51</v>
      </c>
      <c r="D21" s="35">
        <v>30</v>
      </c>
      <c r="E21" s="35">
        <v>20</v>
      </c>
      <c r="F21" s="35">
        <v>30</v>
      </c>
      <c r="G21" s="35">
        <v>10</v>
      </c>
      <c r="H21" s="37">
        <v>0</v>
      </c>
      <c r="I21" s="35">
        <v>90</v>
      </c>
      <c r="J21" s="35">
        <v>65</v>
      </c>
      <c r="K21" s="49">
        <v>0</v>
      </c>
      <c r="L21" s="49">
        <v>0</v>
      </c>
      <c r="M21" s="49" t="s">
        <v>357</v>
      </c>
      <c r="N21" s="49" t="s">
        <v>357</v>
      </c>
      <c r="O21" s="49" t="s">
        <v>357</v>
      </c>
      <c r="P21" s="49">
        <v>0</v>
      </c>
      <c r="Q21" s="49">
        <v>0</v>
      </c>
      <c r="R21" s="49">
        <v>0</v>
      </c>
      <c r="S21" s="49">
        <v>0</v>
      </c>
      <c r="T21" s="58">
        <v>0</v>
      </c>
      <c r="U21" s="58">
        <v>0</v>
      </c>
      <c r="V21" s="49">
        <v>0</v>
      </c>
      <c r="W21" s="49">
        <v>0</v>
      </c>
      <c r="X21" s="49">
        <v>0</v>
      </c>
      <c r="Y21" s="49">
        <v>0</v>
      </c>
      <c r="Z21" s="49"/>
      <c r="AA21" s="49">
        <v>0</v>
      </c>
      <c r="AB21" s="49">
        <v>0</v>
      </c>
      <c r="AC21" s="35"/>
      <c r="AD21" s="49">
        <v>0</v>
      </c>
      <c r="AE21" s="49">
        <v>0</v>
      </c>
      <c r="AF21" s="49">
        <v>0</v>
      </c>
      <c r="AG21" s="49">
        <v>0</v>
      </c>
      <c r="AH21" s="49">
        <v>0</v>
      </c>
      <c r="AI21" s="49">
        <v>0</v>
      </c>
      <c r="AJ21" s="49">
        <v>0</v>
      </c>
      <c r="AK21" s="49">
        <v>0</v>
      </c>
      <c r="AL21" s="49"/>
      <c r="AM21" s="49"/>
      <c r="AN21" s="49">
        <v>0</v>
      </c>
      <c r="AO21" s="49">
        <v>0</v>
      </c>
      <c r="AP21" s="35"/>
      <c r="AQ21" s="69"/>
      <c r="AR21" s="17"/>
      <c r="AS21" s="18"/>
      <c r="AT21" s="2">
        <f t="shared" si="0"/>
        <v>0</v>
      </c>
    </row>
    <row r="22" spans="1:46" s="2" customFormat="1" ht="19.5" customHeight="1">
      <c r="A22" s="35">
        <v>16</v>
      </c>
      <c r="B22" s="36" t="s">
        <v>62</v>
      </c>
      <c r="C22" s="35" t="s">
        <v>51</v>
      </c>
      <c r="D22" s="35">
        <v>30</v>
      </c>
      <c r="E22" s="35">
        <v>20</v>
      </c>
      <c r="F22" s="35">
        <v>30</v>
      </c>
      <c r="G22" s="35">
        <v>10</v>
      </c>
      <c r="H22" s="37">
        <v>2</v>
      </c>
      <c r="I22" s="35">
        <v>92</v>
      </c>
      <c r="J22" s="35">
        <v>47</v>
      </c>
      <c r="K22" s="49">
        <v>2</v>
      </c>
      <c r="L22" s="49">
        <v>0</v>
      </c>
      <c r="M22" s="49" t="s">
        <v>357</v>
      </c>
      <c r="N22" s="49" t="s">
        <v>357</v>
      </c>
      <c r="O22" s="49" t="s">
        <v>357</v>
      </c>
      <c r="P22" s="49">
        <v>0</v>
      </c>
      <c r="Q22" s="49">
        <v>0</v>
      </c>
      <c r="R22" s="49">
        <v>0</v>
      </c>
      <c r="S22" s="49">
        <v>0</v>
      </c>
      <c r="T22" s="58">
        <v>0</v>
      </c>
      <c r="U22" s="58">
        <v>0</v>
      </c>
      <c r="V22" s="49">
        <v>0</v>
      </c>
      <c r="W22" s="49">
        <v>0</v>
      </c>
      <c r="X22" s="49">
        <v>0</v>
      </c>
      <c r="Y22" s="49">
        <v>0</v>
      </c>
      <c r="Z22" s="49"/>
      <c r="AA22" s="49">
        <v>0</v>
      </c>
      <c r="AB22" s="49">
        <v>0</v>
      </c>
      <c r="AC22" s="35"/>
      <c r="AD22" s="49">
        <v>0</v>
      </c>
      <c r="AE22" s="49">
        <v>0</v>
      </c>
      <c r="AF22" s="49">
        <v>0</v>
      </c>
      <c r="AG22" s="49">
        <v>0</v>
      </c>
      <c r="AH22" s="49">
        <v>0</v>
      </c>
      <c r="AI22" s="49">
        <v>0</v>
      </c>
      <c r="AJ22" s="49">
        <v>0</v>
      </c>
      <c r="AK22" s="49">
        <v>0</v>
      </c>
      <c r="AL22" s="49"/>
      <c r="AM22" s="49"/>
      <c r="AN22" s="49">
        <v>0</v>
      </c>
      <c r="AO22" s="49">
        <v>0</v>
      </c>
      <c r="AP22" s="35"/>
      <c r="AQ22" s="69"/>
      <c r="AR22" s="17"/>
      <c r="AS22" s="18"/>
      <c r="AT22" s="2">
        <f t="shared" si="0"/>
        <v>0</v>
      </c>
    </row>
    <row r="23" spans="1:46" s="2" customFormat="1" ht="19.5" customHeight="1">
      <c r="A23" s="35">
        <v>17</v>
      </c>
      <c r="B23" s="36" t="s">
        <v>63</v>
      </c>
      <c r="C23" s="35" t="s">
        <v>51</v>
      </c>
      <c r="D23" s="35">
        <v>27</v>
      </c>
      <c r="E23" s="35">
        <v>20</v>
      </c>
      <c r="F23" s="35">
        <v>30</v>
      </c>
      <c r="G23" s="35">
        <v>10</v>
      </c>
      <c r="H23" s="37">
        <v>0</v>
      </c>
      <c r="I23" s="35">
        <v>87</v>
      </c>
      <c r="J23" s="35">
        <v>82</v>
      </c>
      <c r="K23" s="49">
        <v>0</v>
      </c>
      <c r="L23" s="49">
        <v>0</v>
      </c>
      <c r="M23" s="49" t="s">
        <v>357</v>
      </c>
      <c r="N23" s="49" t="s">
        <v>357</v>
      </c>
      <c r="O23" s="49" t="s">
        <v>357</v>
      </c>
      <c r="P23" s="49">
        <v>0</v>
      </c>
      <c r="Q23" s="49">
        <v>0</v>
      </c>
      <c r="R23" s="49">
        <v>0</v>
      </c>
      <c r="S23" s="49">
        <v>0</v>
      </c>
      <c r="T23" s="58">
        <v>0</v>
      </c>
      <c r="U23" s="58">
        <v>0</v>
      </c>
      <c r="V23" s="49">
        <v>0</v>
      </c>
      <c r="W23" s="49">
        <v>0</v>
      </c>
      <c r="X23" s="49">
        <v>0</v>
      </c>
      <c r="Y23" s="49">
        <v>0</v>
      </c>
      <c r="Z23" s="49"/>
      <c r="AA23" s="49">
        <v>0</v>
      </c>
      <c r="AB23" s="49">
        <v>0</v>
      </c>
      <c r="AC23" s="35"/>
      <c r="AD23" s="49">
        <v>1</v>
      </c>
      <c r="AE23" s="49">
        <v>3</v>
      </c>
      <c r="AF23" s="49">
        <v>0</v>
      </c>
      <c r="AG23" s="49">
        <v>0</v>
      </c>
      <c r="AH23" s="49">
        <v>0</v>
      </c>
      <c r="AI23" s="49">
        <v>0</v>
      </c>
      <c r="AJ23" s="49">
        <v>0</v>
      </c>
      <c r="AK23" s="49">
        <v>0</v>
      </c>
      <c r="AL23" s="49"/>
      <c r="AM23" s="49"/>
      <c r="AN23" s="49">
        <v>0</v>
      </c>
      <c r="AO23" s="49">
        <v>0</v>
      </c>
      <c r="AP23" s="35"/>
      <c r="AQ23" s="69"/>
      <c r="AR23" s="17"/>
      <c r="AS23" s="18"/>
      <c r="AT23" s="2">
        <f t="shared" si="0"/>
        <v>0</v>
      </c>
    </row>
    <row r="24" spans="1:46" s="2" customFormat="1" ht="19.5" customHeight="1">
      <c r="A24" s="35">
        <v>18</v>
      </c>
      <c r="B24" s="36" t="s">
        <v>64</v>
      </c>
      <c r="C24" s="35" t="s">
        <v>51</v>
      </c>
      <c r="D24" s="35">
        <v>28</v>
      </c>
      <c r="E24" s="35">
        <v>20</v>
      </c>
      <c r="F24" s="35">
        <v>30</v>
      </c>
      <c r="G24" s="35">
        <v>10</v>
      </c>
      <c r="H24" s="37">
        <v>2.1</v>
      </c>
      <c r="I24" s="35">
        <v>90.1</v>
      </c>
      <c r="J24" s="35">
        <v>64</v>
      </c>
      <c r="K24" s="49">
        <v>2</v>
      </c>
      <c r="L24" s="49">
        <v>0</v>
      </c>
      <c r="M24" s="49" t="s">
        <v>357</v>
      </c>
      <c r="N24" s="49" t="s">
        <v>357</v>
      </c>
      <c r="O24" s="49" t="s">
        <v>357</v>
      </c>
      <c r="P24" s="49">
        <v>0</v>
      </c>
      <c r="Q24" s="49">
        <v>0</v>
      </c>
      <c r="R24" s="49">
        <v>1</v>
      </c>
      <c r="S24" s="49">
        <v>0.1</v>
      </c>
      <c r="T24" s="58">
        <v>0</v>
      </c>
      <c r="U24" s="58">
        <v>0</v>
      </c>
      <c r="V24" s="49">
        <v>0</v>
      </c>
      <c r="W24" s="49">
        <v>0</v>
      </c>
      <c r="X24" s="49">
        <v>0</v>
      </c>
      <c r="Y24" s="49">
        <v>0</v>
      </c>
      <c r="Z24" s="49"/>
      <c r="AA24" s="49">
        <v>0</v>
      </c>
      <c r="AB24" s="49">
        <v>0</v>
      </c>
      <c r="AC24" s="35"/>
      <c r="AD24" s="49">
        <v>1</v>
      </c>
      <c r="AE24" s="49">
        <v>2</v>
      </c>
      <c r="AF24" s="49">
        <v>0</v>
      </c>
      <c r="AG24" s="49">
        <v>0</v>
      </c>
      <c r="AH24" s="49">
        <v>0</v>
      </c>
      <c r="AI24" s="49">
        <v>0</v>
      </c>
      <c r="AJ24" s="49">
        <v>0</v>
      </c>
      <c r="AK24" s="49">
        <v>0</v>
      </c>
      <c r="AL24" s="49"/>
      <c r="AM24" s="49"/>
      <c r="AN24" s="49">
        <v>0</v>
      </c>
      <c r="AO24" s="49">
        <v>0</v>
      </c>
      <c r="AP24" s="35"/>
      <c r="AQ24" s="69"/>
      <c r="AR24" s="17"/>
      <c r="AS24" s="18"/>
      <c r="AT24" s="2">
        <f t="shared" si="0"/>
        <v>0</v>
      </c>
    </row>
    <row r="25" spans="1:46" s="2" customFormat="1" ht="19.5" customHeight="1">
      <c r="A25" s="35">
        <v>19</v>
      </c>
      <c r="B25" s="36" t="s">
        <v>65</v>
      </c>
      <c r="C25" s="35" t="s">
        <v>51</v>
      </c>
      <c r="D25" s="35">
        <v>24</v>
      </c>
      <c r="E25" s="35">
        <v>20</v>
      </c>
      <c r="F25" s="35">
        <v>30</v>
      </c>
      <c r="G25" s="35">
        <v>10</v>
      </c>
      <c r="H25" s="37">
        <v>2</v>
      </c>
      <c r="I25" s="35">
        <v>86</v>
      </c>
      <c r="J25" s="35">
        <v>86</v>
      </c>
      <c r="K25" s="49">
        <v>2</v>
      </c>
      <c r="L25" s="49">
        <v>0</v>
      </c>
      <c r="M25" s="49" t="s">
        <v>357</v>
      </c>
      <c r="N25" s="49" t="s">
        <v>357</v>
      </c>
      <c r="O25" s="49" t="s">
        <v>357</v>
      </c>
      <c r="P25" s="49">
        <v>0</v>
      </c>
      <c r="Q25" s="49">
        <v>0</v>
      </c>
      <c r="R25" s="49">
        <v>0</v>
      </c>
      <c r="S25" s="49">
        <v>0</v>
      </c>
      <c r="T25" s="58">
        <v>0</v>
      </c>
      <c r="U25" s="58">
        <v>0</v>
      </c>
      <c r="V25" s="49">
        <v>0</v>
      </c>
      <c r="W25" s="49">
        <v>0</v>
      </c>
      <c r="X25" s="49">
        <v>0</v>
      </c>
      <c r="Y25" s="49">
        <v>0</v>
      </c>
      <c r="Z25" s="49"/>
      <c r="AA25" s="49">
        <v>0</v>
      </c>
      <c r="AB25" s="49">
        <v>0</v>
      </c>
      <c r="AC25" s="35"/>
      <c r="AD25" s="49">
        <v>2</v>
      </c>
      <c r="AE25" s="49">
        <v>6</v>
      </c>
      <c r="AF25" s="49">
        <v>0</v>
      </c>
      <c r="AG25" s="49">
        <v>0</v>
      </c>
      <c r="AH25" s="49">
        <v>0</v>
      </c>
      <c r="AI25" s="49">
        <v>0</v>
      </c>
      <c r="AJ25" s="49">
        <v>0</v>
      </c>
      <c r="AK25" s="49">
        <v>0</v>
      </c>
      <c r="AL25" s="49"/>
      <c r="AM25" s="49"/>
      <c r="AN25" s="49">
        <v>0</v>
      </c>
      <c r="AO25" s="49">
        <v>0</v>
      </c>
      <c r="AP25" s="35"/>
      <c r="AQ25" s="69"/>
      <c r="AR25" s="17"/>
      <c r="AS25" s="18"/>
      <c r="AT25" s="2">
        <f t="shared" si="0"/>
        <v>0</v>
      </c>
    </row>
    <row r="26" spans="1:46" s="2" customFormat="1" ht="19.5" customHeight="1">
      <c r="A26" s="35">
        <v>20</v>
      </c>
      <c r="B26" s="36" t="s">
        <v>66</v>
      </c>
      <c r="C26" s="35" t="s">
        <v>51</v>
      </c>
      <c r="D26" s="35">
        <v>27</v>
      </c>
      <c r="E26" s="35">
        <v>20</v>
      </c>
      <c r="F26" s="35">
        <v>30</v>
      </c>
      <c r="G26" s="35">
        <v>10</v>
      </c>
      <c r="H26" s="37">
        <v>2.1</v>
      </c>
      <c r="I26" s="35">
        <v>89.1</v>
      </c>
      <c r="J26" s="35">
        <v>73</v>
      </c>
      <c r="K26" s="49">
        <v>2</v>
      </c>
      <c r="L26" s="49">
        <v>0</v>
      </c>
      <c r="M26" s="49" t="s">
        <v>357</v>
      </c>
      <c r="N26" s="49" t="s">
        <v>357</v>
      </c>
      <c r="O26" s="49" t="s">
        <v>357</v>
      </c>
      <c r="P26" s="49">
        <v>0</v>
      </c>
      <c r="Q26" s="49">
        <v>0</v>
      </c>
      <c r="R26" s="49">
        <v>1</v>
      </c>
      <c r="S26" s="49">
        <v>0.1</v>
      </c>
      <c r="T26" s="58">
        <v>0</v>
      </c>
      <c r="U26" s="58">
        <v>0</v>
      </c>
      <c r="V26" s="49">
        <v>0</v>
      </c>
      <c r="W26" s="49">
        <v>0</v>
      </c>
      <c r="X26" s="49">
        <v>0</v>
      </c>
      <c r="Y26" s="49">
        <v>0</v>
      </c>
      <c r="Z26" s="49"/>
      <c r="AA26" s="49">
        <v>0</v>
      </c>
      <c r="AB26" s="49">
        <v>0</v>
      </c>
      <c r="AC26" s="35"/>
      <c r="AD26" s="49">
        <v>1</v>
      </c>
      <c r="AE26" s="49">
        <v>3</v>
      </c>
      <c r="AF26" s="49">
        <v>0</v>
      </c>
      <c r="AG26" s="49">
        <v>0</v>
      </c>
      <c r="AH26" s="49">
        <v>0</v>
      </c>
      <c r="AI26" s="49">
        <v>0</v>
      </c>
      <c r="AJ26" s="49">
        <v>0</v>
      </c>
      <c r="AK26" s="49">
        <v>0</v>
      </c>
      <c r="AL26" s="49"/>
      <c r="AM26" s="49"/>
      <c r="AN26" s="49">
        <v>0</v>
      </c>
      <c r="AO26" s="49">
        <v>0</v>
      </c>
      <c r="AP26" s="35"/>
      <c r="AQ26" s="69"/>
      <c r="AR26" s="17"/>
      <c r="AS26" s="18"/>
      <c r="AT26" s="2">
        <f t="shared" si="0"/>
        <v>0</v>
      </c>
    </row>
    <row r="27" spans="1:46" s="2" customFormat="1" ht="19.5" customHeight="1">
      <c r="A27" s="35">
        <v>21</v>
      </c>
      <c r="B27" s="36" t="s">
        <v>67</v>
      </c>
      <c r="C27" s="35" t="s">
        <v>51</v>
      </c>
      <c r="D27" s="35">
        <v>27</v>
      </c>
      <c r="E27" s="35">
        <v>20</v>
      </c>
      <c r="F27" s="35">
        <v>30</v>
      </c>
      <c r="G27" s="35">
        <v>10</v>
      </c>
      <c r="H27" s="37">
        <v>2.1</v>
      </c>
      <c r="I27" s="35">
        <v>89.1</v>
      </c>
      <c r="J27" s="35">
        <v>73</v>
      </c>
      <c r="K27" s="49">
        <v>2</v>
      </c>
      <c r="L27" s="49">
        <v>0</v>
      </c>
      <c r="M27" s="49" t="s">
        <v>357</v>
      </c>
      <c r="N27" s="49" t="s">
        <v>357</v>
      </c>
      <c r="O27" s="49" t="s">
        <v>357</v>
      </c>
      <c r="P27" s="49">
        <v>0</v>
      </c>
      <c r="Q27" s="49">
        <v>0</v>
      </c>
      <c r="R27" s="49">
        <v>1</v>
      </c>
      <c r="S27" s="49">
        <v>0.1</v>
      </c>
      <c r="T27" s="58">
        <v>0</v>
      </c>
      <c r="U27" s="58">
        <v>0</v>
      </c>
      <c r="V27" s="49">
        <v>0</v>
      </c>
      <c r="W27" s="49">
        <v>0</v>
      </c>
      <c r="X27" s="49">
        <v>0</v>
      </c>
      <c r="Y27" s="49">
        <v>0</v>
      </c>
      <c r="Z27" s="49"/>
      <c r="AA27" s="49">
        <v>0</v>
      </c>
      <c r="AB27" s="49">
        <v>0</v>
      </c>
      <c r="AC27" s="35"/>
      <c r="AD27" s="49">
        <v>1</v>
      </c>
      <c r="AE27" s="49">
        <v>3</v>
      </c>
      <c r="AF27" s="49">
        <v>0</v>
      </c>
      <c r="AG27" s="49">
        <v>0</v>
      </c>
      <c r="AH27" s="49">
        <v>0</v>
      </c>
      <c r="AI27" s="49">
        <v>0</v>
      </c>
      <c r="AJ27" s="49">
        <v>0</v>
      </c>
      <c r="AK27" s="49">
        <v>0</v>
      </c>
      <c r="AL27" s="49"/>
      <c r="AM27" s="49"/>
      <c r="AN27" s="49">
        <v>0</v>
      </c>
      <c r="AO27" s="49">
        <v>0</v>
      </c>
      <c r="AP27" s="35"/>
      <c r="AQ27" s="69"/>
      <c r="AR27" s="17"/>
      <c r="AS27" s="18"/>
      <c r="AT27" s="2">
        <f t="shared" si="0"/>
        <v>0</v>
      </c>
    </row>
    <row r="28" spans="1:46" s="2" customFormat="1" ht="19.5" customHeight="1">
      <c r="A28" s="35">
        <v>22</v>
      </c>
      <c r="B28" s="36" t="s">
        <v>68</v>
      </c>
      <c r="C28" s="35" t="s">
        <v>69</v>
      </c>
      <c r="D28" s="35">
        <v>30</v>
      </c>
      <c r="E28" s="35">
        <v>20</v>
      </c>
      <c r="F28" s="35">
        <v>30</v>
      </c>
      <c r="G28" s="35">
        <v>10</v>
      </c>
      <c r="H28" s="37">
        <v>5</v>
      </c>
      <c r="I28" s="35">
        <v>95</v>
      </c>
      <c r="J28" s="35">
        <v>15</v>
      </c>
      <c r="K28" s="49">
        <v>2</v>
      </c>
      <c r="L28" s="49">
        <v>0</v>
      </c>
      <c r="M28" s="49" t="s">
        <v>357</v>
      </c>
      <c r="N28" s="49" t="s">
        <v>357</v>
      </c>
      <c r="O28" s="49" t="s">
        <v>357</v>
      </c>
      <c r="P28" s="49">
        <v>0</v>
      </c>
      <c r="Q28" s="49">
        <v>0</v>
      </c>
      <c r="R28" s="49">
        <v>2</v>
      </c>
      <c r="S28" s="49">
        <v>1</v>
      </c>
      <c r="T28" s="58">
        <v>0</v>
      </c>
      <c r="U28" s="58">
        <v>0</v>
      </c>
      <c r="V28" s="49">
        <v>0</v>
      </c>
      <c r="W28" s="49">
        <v>0</v>
      </c>
      <c r="X28" s="49">
        <v>0</v>
      </c>
      <c r="Y28" s="49">
        <v>0</v>
      </c>
      <c r="Z28" s="49">
        <v>2</v>
      </c>
      <c r="AA28" s="49">
        <v>0</v>
      </c>
      <c r="AB28" s="49">
        <v>0</v>
      </c>
      <c r="AC28" s="35"/>
      <c r="AD28" s="49">
        <v>0</v>
      </c>
      <c r="AE28" s="49">
        <v>0</v>
      </c>
      <c r="AF28" s="49">
        <v>0</v>
      </c>
      <c r="AG28" s="49">
        <v>0</v>
      </c>
      <c r="AH28" s="49">
        <v>0</v>
      </c>
      <c r="AI28" s="49">
        <v>0</v>
      </c>
      <c r="AJ28" s="49">
        <v>0</v>
      </c>
      <c r="AK28" s="49">
        <v>0</v>
      </c>
      <c r="AL28" s="49"/>
      <c r="AM28" s="49"/>
      <c r="AN28" s="49">
        <v>0</v>
      </c>
      <c r="AO28" s="49">
        <v>0</v>
      </c>
      <c r="AP28" s="35"/>
      <c r="AQ28" s="69"/>
      <c r="AR28" s="17"/>
      <c r="AS28" s="18"/>
      <c r="AT28" s="2">
        <f t="shared" si="0"/>
        <v>0</v>
      </c>
    </row>
    <row r="29" spans="1:46" s="2" customFormat="1" ht="19.5" customHeight="1">
      <c r="A29" s="35">
        <v>23</v>
      </c>
      <c r="B29" s="36" t="s">
        <v>70</v>
      </c>
      <c r="C29" s="35" t="s">
        <v>69</v>
      </c>
      <c r="D29" s="35">
        <v>30</v>
      </c>
      <c r="E29" s="35">
        <v>20</v>
      </c>
      <c r="F29" s="35">
        <v>30</v>
      </c>
      <c r="G29" s="35">
        <v>10</v>
      </c>
      <c r="H29" s="37">
        <v>2.2</v>
      </c>
      <c r="I29" s="35">
        <v>92.2</v>
      </c>
      <c r="J29" s="35">
        <v>45</v>
      </c>
      <c r="K29" s="49">
        <v>2</v>
      </c>
      <c r="L29" s="49">
        <v>0</v>
      </c>
      <c r="M29" s="49" t="s">
        <v>357</v>
      </c>
      <c r="N29" s="49" t="s">
        <v>357</v>
      </c>
      <c r="O29" s="49" t="s">
        <v>357</v>
      </c>
      <c r="P29" s="49">
        <v>0</v>
      </c>
      <c r="Q29" s="49">
        <v>0</v>
      </c>
      <c r="R29" s="49">
        <v>2</v>
      </c>
      <c r="S29" s="49">
        <v>0.2</v>
      </c>
      <c r="T29" s="58">
        <v>0</v>
      </c>
      <c r="U29" s="58">
        <v>0</v>
      </c>
      <c r="V29" s="49">
        <v>0</v>
      </c>
      <c r="W29" s="49">
        <v>0</v>
      </c>
      <c r="X29" s="49">
        <v>0</v>
      </c>
      <c r="Y29" s="49">
        <v>0</v>
      </c>
      <c r="Z29" s="49"/>
      <c r="AA29" s="49">
        <v>0</v>
      </c>
      <c r="AB29" s="49">
        <v>0</v>
      </c>
      <c r="AC29" s="35"/>
      <c r="AD29" s="49">
        <v>0</v>
      </c>
      <c r="AE29" s="49">
        <v>0</v>
      </c>
      <c r="AF29" s="49">
        <v>0</v>
      </c>
      <c r="AG29" s="49">
        <v>0</v>
      </c>
      <c r="AH29" s="49">
        <v>0</v>
      </c>
      <c r="AI29" s="49">
        <v>0</v>
      </c>
      <c r="AJ29" s="49">
        <v>0</v>
      </c>
      <c r="AK29" s="49">
        <v>0</v>
      </c>
      <c r="AL29" s="49"/>
      <c r="AM29" s="49"/>
      <c r="AN29" s="49">
        <v>0</v>
      </c>
      <c r="AO29" s="49">
        <v>0</v>
      </c>
      <c r="AP29" s="35"/>
      <c r="AQ29" s="69"/>
      <c r="AR29" s="17"/>
      <c r="AS29" s="18"/>
      <c r="AT29" s="2">
        <f t="shared" si="0"/>
        <v>0</v>
      </c>
    </row>
    <row r="30" spans="1:46" s="2" customFormat="1" ht="19.5" customHeight="1">
      <c r="A30" s="35">
        <v>24</v>
      </c>
      <c r="B30" s="36" t="s">
        <v>71</v>
      </c>
      <c r="C30" s="35" t="s">
        <v>72</v>
      </c>
      <c r="D30" s="35">
        <v>30</v>
      </c>
      <c r="E30" s="35">
        <v>20</v>
      </c>
      <c r="F30" s="35">
        <v>30</v>
      </c>
      <c r="G30" s="35">
        <v>10</v>
      </c>
      <c r="H30" s="37">
        <v>0.5</v>
      </c>
      <c r="I30" s="35">
        <v>90.5</v>
      </c>
      <c r="J30" s="35">
        <v>62</v>
      </c>
      <c r="K30" s="49">
        <v>0</v>
      </c>
      <c r="L30" s="49">
        <v>0</v>
      </c>
      <c r="M30" s="49" t="s">
        <v>357</v>
      </c>
      <c r="N30" s="49" t="s">
        <v>357</v>
      </c>
      <c r="O30" s="49" t="s">
        <v>357</v>
      </c>
      <c r="P30" s="49">
        <v>0</v>
      </c>
      <c r="Q30" s="49">
        <v>0</v>
      </c>
      <c r="R30" s="49">
        <v>1</v>
      </c>
      <c r="S30" s="49">
        <v>0.5</v>
      </c>
      <c r="T30" s="58">
        <v>0</v>
      </c>
      <c r="U30" s="58">
        <v>0</v>
      </c>
      <c r="V30" s="49">
        <v>0</v>
      </c>
      <c r="W30" s="49">
        <v>0</v>
      </c>
      <c r="X30" s="49">
        <v>0</v>
      </c>
      <c r="Y30" s="49">
        <v>0</v>
      </c>
      <c r="Z30" s="49"/>
      <c r="AA30" s="49">
        <v>0</v>
      </c>
      <c r="AB30" s="49">
        <v>0</v>
      </c>
      <c r="AC30" s="35"/>
      <c r="AD30" s="49">
        <v>0</v>
      </c>
      <c r="AE30" s="49">
        <v>0</v>
      </c>
      <c r="AF30" s="49">
        <v>0</v>
      </c>
      <c r="AG30" s="49">
        <v>0</v>
      </c>
      <c r="AH30" s="49">
        <v>0</v>
      </c>
      <c r="AI30" s="49">
        <v>0</v>
      </c>
      <c r="AJ30" s="49">
        <v>0</v>
      </c>
      <c r="AK30" s="49">
        <v>0</v>
      </c>
      <c r="AL30" s="49"/>
      <c r="AM30" s="49"/>
      <c r="AN30" s="49">
        <v>0</v>
      </c>
      <c r="AO30" s="49">
        <v>0</v>
      </c>
      <c r="AP30" s="35"/>
      <c r="AQ30" s="69"/>
      <c r="AR30" s="17"/>
      <c r="AS30" s="18"/>
      <c r="AT30" s="2">
        <f t="shared" si="0"/>
        <v>0</v>
      </c>
    </row>
    <row r="31" spans="1:46" s="2" customFormat="1" ht="19.5" customHeight="1">
      <c r="A31" s="35">
        <v>25</v>
      </c>
      <c r="B31" s="36" t="s">
        <v>73</v>
      </c>
      <c r="C31" s="35" t="s">
        <v>72</v>
      </c>
      <c r="D31" s="35">
        <v>30</v>
      </c>
      <c r="E31" s="35">
        <v>20</v>
      </c>
      <c r="F31" s="35">
        <v>30</v>
      </c>
      <c r="G31" s="35">
        <v>10</v>
      </c>
      <c r="H31" s="37">
        <v>2</v>
      </c>
      <c r="I31" s="35">
        <v>92</v>
      </c>
      <c r="J31" s="35">
        <v>47</v>
      </c>
      <c r="K31" s="49">
        <v>2</v>
      </c>
      <c r="L31" s="49">
        <v>0</v>
      </c>
      <c r="M31" s="49" t="s">
        <v>357</v>
      </c>
      <c r="N31" s="49" t="s">
        <v>357</v>
      </c>
      <c r="O31" s="49" t="s">
        <v>357</v>
      </c>
      <c r="P31" s="49">
        <v>0</v>
      </c>
      <c r="Q31" s="49">
        <v>0</v>
      </c>
      <c r="R31" s="49">
        <v>0</v>
      </c>
      <c r="S31" s="49">
        <v>0</v>
      </c>
      <c r="T31" s="58">
        <v>0</v>
      </c>
      <c r="U31" s="58">
        <v>0</v>
      </c>
      <c r="V31" s="49">
        <v>0</v>
      </c>
      <c r="W31" s="49">
        <v>0</v>
      </c>
      <c r="X31" s="49">
        <v>0</v>
      </c>
      <c r="Y31" s="49">
        <v>0</v>
      </c>
      <c r="Z31" s="49"/>
      <c r="AA31" s="49">
        <v>0</v>
      </c>
      <c r="AB31" s="49">
        <v>0</v>
      </c>
      <c r="AC31" s="35"/>
      <c r="AD31" s="49">
        <v>0</v>
      </c>
      <c r="AE31" s="49">
        <v>0</v>
      </c>
      <c r="AF31" s="49">
        <v>0</v>
      </c>
      <c r="AG31" s="49">
        <v>0</v>
      </c>
      <c r="AH31" s="49">
        <v>0</v>
      </c>
      <c r="AI31" s="49">
        <v>0</v>
      </c>
      <c r="AJ31" s="49">
        <v>0</v>
      </c>
      <c r="AK31" s="49">
        <v>0</v>
      </c>
      <c r="AL31" s="49"/>
      <c r="AM31" s="49"/>
      <c r="AN31" s="49">
        <v>0</v>
      </c>
      <c r="AO31" s="49">
        <v>0</v>
      </c>
      <c r="AP31" s="35"/>
      <c r="AQ31" s="69"/>
      <c r="AR31" s="17"/>
      <c r="AS31" s="18"/>
      <c r="AT31" s="2">
        <f t="shared" si="0"/>
        <v>0</v>
      </c>
    </row>
    <row r="32" spans="1:46" s="2" customFormat="1" ht="19.5" customHeight="1">
      <c r="A32" s="35">
        <v>26</v>
      </c>
      <c r="B32" s="36" t="s">
        <v>74</v>
      </c>
      <c r="C32" s="35" t="s">
        <v>72</v>
      </c>
      <c r="D32" s="35">
        <v>30</v>
      </c>
      <c r="E32" s="35">
        <v>20</v>
      </c>
      <c r="F32" s="35">
        <v>30</v>
      </c>
      <c r="G32" s="35">
        <v>10</v>
      </c>
      <c r="H32" s="37">
        <v>0</v>
      </c>
      <c r="I32" s="35">
        <v>90</v>
      </c>
      <c r="J32" s="35">
        <v>65</v>
      </c>
      <c r="K32" s="49">
        <v>0</v>
      </c>
      <c r="L32" s="49">
        <v>0</v>
      </c>
      <c r="M32" s="49" t="s">
        <v>357</v>
      </c>
      <c r="N32" s="49" t="s">
        <v>357</v>
      </c>
      <c r="O32" s="49" t="s">
        <v>357</v>
      </c>
      <c r="P32" s="49">
        <v>0</v>
      </c>
      <c r="Q32" s="49">
        <v>0</v>
      </c>
      <c r="R32" s="49">
        <v>0</v>
      </c>
      <c r="S32" s="49">
        <v>0</v>
      </c>
      <c r="T32" s="58">
        <v>0</v>
      </c>
      <c r="U32" s="58">
        <v>0</v>
      </c>
      <c r="V32" s="49">
        <v>0</v>
      </c>
      <c r="W32" s="49">
        <v>0</v>
      </c>
      <c r="X32" s="49">
        <v>0</v>
      </c>
      <c r="Y32" s="49">
        <v>0</v>
      </c>
      <c r="Z32" s="49"/>
      <c r="AA32" s="49">
        <v>0</v>
      </c>
      <c r="AB32" s="49">
        <v>0</v>
      </c>
      <c r="AC32" s="35"/>
      <c r="AD32" s="49">
        <v>0</v>
      </c>
      <c r="AE32" s="49">
        <v>0</v>
      </c>
      <c r="AF32" s="49">
        <v>0</v>
      </c>
      <c r="AG32" s="49">
        <v>0</v>
      </c>
      <c r="AH32" s="49">
        <v>0</v>
      </c>
      <c r="AI32" s="49">
        <v>0</v>
      </c>
      <c r="AJ32" s="49">
        <v>0</v>
      </c>
      <c r="AK32" s="49">
        <v>0</v>
      </c>
      <c r="AL32" s="49"/>
      <c r="AM32" s="49"/>
      <c r="AN32" s="49">
        <v>0</v>
      </c>
      <c r="AO32" s="49">
        <v>0</v>
      </c>
      <c r="AP32" s="35"/>
      <c r="AQ32" s="69"/>
      <c r="AR32" s="17"/>
      <c r="AS32" s="18"/>
      <c r="AT32" s="2">
        <f t="shared" si="0"/>
        <v>0</v>
      </c>
    </row>
    <row r="33" spans="1:46" s="2" customFormat="1" ht="19.5" customHeight="1">
      <c r="A33" s="35">
        <v>27</v>
      </c>
      <c r="B33" s="36" t="s">
        <v>75</v>
      </c>
      <c r="C33" s="35" t="s">
        <v>72</v>
      </c>
      <c r="D33" s="35">
        <v>30</v>
      </c>
      <c r="E33" s="35">
        <v>20</v>
      </c>
      <c r="F33" s="35">
        <v>30</v>
      </c>
      <c r="G33" s="35">
        <v>10</v>
      </c>
      <c r="H33" s="37">
        <v>2</v>
      </c>
      <c r="I33" s="35">
        <v>92</v>
      </c>
      <c r="J33" s="35">
        <v>47</v>
      </c>
      <c r="K33" s="49">
        <v>2</v>
      </c>
      <c r="L33" s="49">
        <v>0</v>
      </c>
      <c r="M33" s="49" t="s">
        <v>357</v>
      </c>
      <c r="N33" s="49" t="s">
        <v>357</v>
      </c>
      <c r="O33" s="49" t="s">
        <v>357</v>
      </c>
      <c r="P33" s="49">
        <v>0</v>
      </c>
      <c r="Q33" s="49">
        <v>0</v>
      </c>
      <c r="R33" s="49">
        <v>0</v>
      </c>
      <c r="S33" s="49">
        <v>0</v>
      </c>
      <c r="T33" s="58">
        <v>0</v>
      </c>
      <c r="U33" s="58">
        <v>0</v>
      </c>
      <c r="V33" s="49">
        <v>0</v>
      </c>
      <c r="W33" s="49">
        <v>0</v>
      </c>
      <c r="X33" s="49">
        <v>0</v>
      </c>
      <c r="Y33" s="49">
        <v>0</v>
      </c>
      <c r="Z33" s="49"/>
      <c r="AA33" s="49">
        <v>0</v>
      </c>
      <c r="AB33" s="49">
        <v>0</v>
      </c>
      <c r="AC33" s="35"/>
      <c r="AD33" s="49">
        <v>0</v>
      </c>
      <c r="AE33" s="49">
        <v>0</v>
      </c>
      <c r="AF33" s="49">
        <v>0</v>
      </c>
      <c r="AG33" s="49">
        <v>0</v>
      </c>
      <c r="AH33" s="49">
        <v>0</v>
      </c>
      <c r="AI33" s="49">
        <v>0</v>
      </c>
      <c r="AJ33" s="49">
        <v>0</v>
      </c>
      <c r="AK33" s="49">
        <v>0</v>
      </c>
      <c r="AL33" s="49"/>
      <c r="AM33" s="49"/>
      <c r="AN33" s="49">
        <v>0</v>
      </c>
      <c r="AO33" s="49">
        <v>0</v>
      </c>
      <c r="AP33" s="35"/>
      <c r="AQ33" s="69"/>
      <c r="AR33" s="17"/>
      <c r="AS33" s="18"/>
      <c r="AT33" s="2">
        <f t="shared" si="0"/>
        <v>0</v>
      </c>
    </row>
    <row r="34" spans="1:46" s="2" customFormat="1" ht="19.5" customHeight="1">
      <c r="A34" s="35">
        <v>28</v>
      </c>
      <c r="B34" s="36" t="s">
        <v>76</v>
      </c>
      <c r="C34" s="35" t="s">
        <v>77</v>
      </c>
      <c r="D34" s="35">
        <v>27</v>
      </c>
      <c r="E34" s="35">
        <v>20</v>
      </c>
      <c r="F34" s="35">
        <v>30</v>
      </c>
      <c r="G34" s="35">
        <v>10</v>
      </c>
      <c r="H34" s="37">
        <v>2.5</v>
      </c>
      <c r="I34" s="35">
        <v>89.5</v>
      </c>
      <c r="J34" s="35">
        <v>72</v>
      </c>
      <c r="K34" s="49">
        <v>2</v>
      </c>
      <c r="L34" s="49">
        <v>0</v>
      </c>
      <c r="M34" s="49" t="s">
        <v>357</v>
      </c>
      <c r="N34" s="49" t="s">
        <v>357</v>
      </c>
      <c r="O34" s="49" t="s">
        <v>357</v>
      </c>
      <c r="P34" s="49">
        <v>0</v>
      </c>
      <c r="Q34" s="49">
        <v>0</v>
      </c>
      <c r="R34" s="49">
        <v>0</v>
      </c>
      <c r="S34" s="49">
        <v>0</v>
      </c>
      <c r="T34" s="58">
        <v>0</v>
      </c>
      <c r="U34" s="58">
        <v>0</v>
      </c>
      <c r="V34" s="49">
        <v>0</v>
      </c>
      <c r="W34" s="49">
        <v>0</v>
      </c>
      <c r="X34" s="49">
        <v>0</v>
      </c>
      <c r="Y34" s="49">
        <v>0</v>
      </c>
      <c r="Z34" s="49"/>
      <c r="AA34" s="49">
        <v>0.5</v>
      </c>
      <c r="AB34" s="49">
        <v>0</v>
      </c>
      <c r="AC34" s="35"/>
      <c r="AD34" s="49">
        <v>1</v>
      </c>
      <c r="AE34" s="49">
        <v>3</v>
      </c>
      <c r="AF34" s="49">
        <v>0</v>
      </c>
      <c r="AG34" s="49">
        <v>0</v>
      </c>
      <c r="AH34" s="49">
        <v>0</v>
      </c>
      <c r="AI34" s="49">
        <v>0</v>
      </c>
      <c r="AJ34" s="49">
        <v>0</v>
      </c>
      <c r="AK34" s="49">
        <v>0</v>
      </c>
      <c r="AL34" s="49"/>
      <c r="AM34" s="49"/>
      <c r="AN34" s="49">
        <v>0</v>
      </c>
      <c r="AO34" s="49">
        <v>0</v>
      </c>
      <c r="AP34" s="35"/>
      <c r="AQ34" s="69"/>
      <c r="AR34" s="17"/>
      <c r="AS34" s="18"/>
      <c r="AT34" s="2">
        <f t="shared" si="0"/>
        <v>0</v>
      </c>
    </row>
    <row r="35" spans="1:46" s="2" customFormat="1" ht="19.5" customHeight="1">
      <c r="A35" s="35">
        <v>29</v>
      </c>
      <c r="B35" s="36" t="s">
        <v>78</v>
      </c>
      <c r="C35" s="35" t="s">
        <v>77</v>
      </c>
      <c r="D35" s="35">
        <v>27</v>
      </c>
      <c r="E35" s="35">
        <v>20</v>
      </c>
      <c r="F35" s="35">
        <v>30</v>
      </c>
      <c r="G35" s="35">
        <v>10</v>
      </c>
      <c r="H35" s="37">
        <v>2</v>
      </c>
      <c r="I35" s="35">
        <v>89</v>
      </c>
      <c r="J35" s="35">
        <v>75</v>
      </c>
      <c r="K35" s="49">
        <v>2</v>
      </c>
      <c r="L35" s="49">
        <v>0</v>
      </c>
      <c r="M35" s="49" t="s">
        <v>357</v>
      </c>
      <c r="N35" s="49" t="s">
        <v>357</v>
      </c>
      <c r="O35" s="49" t="s">
        <v>357</v>
      </c>
      <c r="P35" s="49">
        <v>0</v>
      </c>
      <c r="Q35" s="49">
        <v>0</v>
      </c>
      <c r="R35" s="49">
        <v>0</v>
      </c>
      <c r="S35" s="49">
        <v>0</v>
      </c>
      <c r="T35" s="58">
        <v>0</v>
      </c>
      <c r="U35" s="58">
        <v>0</v>
      </c>
      <c r="V35" s="49">
        <v>0</v>
      </c>
      <c r="W35" s="49">
        <v>0</v>
      </c>
      <c r="X35" s="49">
        <v>0</v>
      </c>
      <c r="Y35" s="49">
        <v>0</v>
      </c>
      <c r="Z35" s="49"/>
      <c r="AA35" s="49">
        <v>0</v>
      </c>
      <c r="AB35" s="49">
        <v>0</v>
      </c>
      <c r="AC35" s="35"/>
      <c r="AD35" s="49">
        <v>1</v>
      </c>
      <c r="AE35" s="49">
        <v>3</v>
      </c>
      <c r="AF35" s="49">
        <v>0</v>
      </c>
      <c r="AG35" s="49">
        <v>0</v>
      </c>
      <c r="AH35" s="49">
        <v>0</v>
      </c>
      <c r="AI35" s="49">
        <v>0</v>
      </c>
      <c r="AJ35" s="49">
        <v>0</v>
      </c>
      <c r="AK35" s="49">
        <v>0</v>
      </c>
      <c r="AL35" s="49"/>
      <c r="AM35" s="49"/>
      <c r="AN35" s="49">
        <v>0</v>
      </c>
      <c r="AO35" s="49">
        <v>0</v>
      </c>
      <c r="AP35" s="35"/>
      <c r="AQ35" s="69"/>
      <c r="AR35" s="17"/>
      <c r="AS35" s="18"/>
      <c r="AT35" s="2">
        <f t="shared" si="0"/>
        <v>0</v>
      </c>
    </row>
    <row r="36" spans="1:46" s="3" customFormat="1" ht="19.5" customHeight="1">
      <c r="A36" s="35">
        <v>30</v>
      </c>
      <c r="B36" s="36" t="s">
        <v>79</v>
      </c>
      <c r="C36" s="35" t="s">
        <v>80</v>
      </c>
      <c r="D36" s="35">
        <v>30</v>
      </c>
      <c r="E36" s="35">
        <v>20</v>
      </c>
      <c r="F36" s="35">
        <v>30</v>
      </c>
      <c r="G36" s="35">
        <v>10</v>
      </c>
      <c r="H36" s="37">
        <v>4.5</v>
      </c>
      <c r="I36" s="35">
        <v>94.5</v>
      </c>
      <c r="J36" s="35">
        <v>22</v>
      </c>
      <c r="K36" s="49">
        <v>2</v>
      </c>
      <c r="L36" s="49">
        <v>0</v>
      </c>
      <c r="M36" s="49" t="s">
        <v>359</v>
      </c>
      <c r="N36" s="49" t="s">
        <v>357</v>
      </c>
      <c r="O36" s="49">
        <v>1.5</v>
      </c>
      <c r="P36" s="49">
        <v>0</v>
      </c>
      <c r="Q36" s="49">
        <v>0</v>
      </c>
      <c r="R36" s="49">
        <v>0</v>
      </c>
      <c r="S36" s="49">
        <v>0</v>
      </c>
      <c r="T36" s="58">
        <v>0</v>
      </c>
      <c r="U36" s="58">
        <v>0</v>
      </c>
      <c r="V36" s="49">
        <v>0</v>
      </c>
      <c r="W36" s="49">
        <v>0</v>
      </c>
      <c r="X36" s="49">
        <v>0</v>
      </c>
      <c r="Y36" s="49">
        <v>0</v>
      </c>
      <c r="Z36" s="49"/>
      <c r="AA36" s="49">
        <v>1</v>
      </c>
      <c r="AB36" s="49">
        <v>0</v>
      </c>
      <c r="AC36" s="35"/>
      <c r="AD36" s="49">
        <v>0</v>
      </c>
      <c r="AE36" s="49">
        <v>0</v>
      </c>
      <c r="AF36" s="49">
        <v>0</v>
      </c>
      <c r="AG36" s="49">
        <v>0</v>
      </c>
      <c r="AH36" s="49">
        <v>0</v>
      </c>
      <c r="AI36" s="49">
        <v>0</v>
      </c>
      <c r="AJ36" s="49">
        <v>0</v>
      </c>
      <c r="AK36" s="49">
        <v>0</v>
      </c>
      <c r="AL36" s="49"/>
      <c r="AM36" s="49"/>
      <c r="AN36" s="49">
        <v>0</v>
      </c>
      <c r="AO36" s="49">
        <v>0</v>
      </c>
      <c r="AP36" s="35"/>
      <c r="AQ36" s="69"/>
      <c r="AR36" s="17"/>
      <c r="AS36" s="18"/>
      <c r="AT36" s="3">
        <f t="shared" si="0"/>
        <v>0</v>
      </c>
    </row>
    <row r="37" spans="1:46" s="2" customFormat="1" ht="19.5" customHeight="1">
      <c r="A37" s="35">
        <v>31</v>
      </c>
      <c r="B37" s="36" t="s">
        <v>81</v>
      </c>
      <c r="C37" s="35" t="s">
        <v>80</v>
      </c>
      <c r="D37" s="35">
        <v>30</v>
      </c>
      <c r="E37" s="35">
        <v>20</v>
      </c>
      <c r="F37" s="35">
        <v>30</v>
      </c>
      <c r="G37" s="35">
        <v>10</v>
      </c>
      <c r="H37" s="37">
        <v>3.6</v>
      </c>
      <c r="I37" s="35">
        <v>93.6</v>
      </c>
      <c r="J37" s="35">
        <v>34</v>
      </c>
      <c r="K37" s="49">
        <v>2</v>
      </c>
      <c r="L37" s="49">
        <v>0</v>
      </c>
      <c r="M37" s="49" t="s">
        <v>359</v>
      </c>
      <c r="N37" s="49" t="s">
        <v>357</v>
      </c>
      <c r="O37" s="49">
        <v>1.5</v>
      </c>
      <c r="P37" s="49">
        <v>0</v>
      </c>
      <c r="Q37" s="49">
        <v>0</v>
      </c>
      <c r="R37" s="49">
        <v>1</v>
      </c>
      <c r="S37" s="49">
        <v>0.1</v>
      </c>
      <c r="T37" s="58">
        <v>0</v>
      </c>
      <c r="U37" s="58">
        <v>0</v>
      </c>
      <c r="V37" s="49">
        <v>0</v>
      </c>
      <c r="W37" s="49">
        <v>0</v>
      </c>
      <c r="X37" s="49">
        <v>0</v>
      </c>
      <c r="Y37" s="49">
        <v>0</v>
      </c>
      <c r="Z37" s="49"/>
      <c r="AA37" s="49">
        <v>0</v>
      </c>
      <c r="AB37" s="49">
        <v>0</v>
      </c>
      <c r="AC37" s="35"/>
      <c r="AD37" s="49">
        <v>0</v>
      </c>
      <c r="AE37" s="49">
        <v>0</v>
      </c>
      <c r="AF37" s="49">
        <v>0</v>
      </c>
      <c r="AG37" s="49">
        <v>0</v>
      </c>
      <c r="AH37" s="49">
        <v>0</v>
      </c>
      <c r="AI37" s="49">
        <v>0</v>
      </c>
      <c r="AJ37" s="49">
        <v>0</v>
      </c>
      <c r="AK37" s="49">
        <v>0</v>
      </c>
      <c r="AL37" s="49"/>
      <c r="AM37" s="49"/>
      <c r="AN37" s="49">
        <v>0</v>
      </c>
      <c r="AO37" s="49">
        <v>0</v>
      </c>
      <c r="AP37" s="35"/>
      <c r="AQ37" s="69"/>
      <c r="AR37" s="17"/>
      <c r="AS37" s="18"/>
      <c r="AT37" s="2">
        <f t="shared" si="0"/>
        <v>0</v>
      </c>
    </row>
    <row r="38" spans="1:46" s="2" customFormat="1" ht="19.5" customHeight="1">
      <c r="A38" s="35">
        <v>32</v>
      </c>
      <c r="B38" s="36" t="s">
        <v>82</v>
      </c>
      <c r="C38" s="35" t="s">
        <v>83</v>
      </c>
      <c r="D38" s="35">
        <v>30</v>
      </c>
      <c r="E38" s="35">
        <v>20</v>
      </c>
      <c r="F38" s="35">
        <v>30</v>
      </c>
      <c r="G38" s="35">
        <v>10</v>
      </c>
      <c r="H38" s="37">
        <v>2.3</v>
      </c>
      <c r="I38" s="35">
        <v>92.3</v>
      </c>
      <c r="J38" s="35">
        <v>44</v>
      </c>
      <c r="K38" s="49">
        <v>2</v>
      </c>
      <c r="L38" s="49">
        <v>0</v>
      </c>
      <c r="M38" s="49" t="s">
        <v>357</v>
      </c>
      <c r="N38" s="49" t="s">
        <v>357</v>
      </c>
      <c r="O38" s="49" t="s">
        <v>357</v>
      </c>
      <c r="P38" s="49">
        <v>0</v>
      </c>
      <c r="Q38" s="49">
        <v>0</v>
      </c>
      <c r="R38" s="49">
        <v>3</v>
      </c>
      <c r="S38" s="49">
        <v>0.3</v>
      </c>
      <c r="T38" s="58">
        <v>0</v>
      </c>
      <c r="U38" s="58">
        <v>0</v>
      </c>
      <c r="V38" s="49">
        <v>0</v>
      </c>
      <c r="W38" s="49">
        <v>0</v>
      </c>
      <c r="X38" s="49">
        <v>0</v>
      </c>
      <c r="Y38" s="49">
        <v>0</v>
      </c>
      <c r="Z38" s="49"/>
      <c r="AA38" s="49">
        <v>0</v>
      </c>
      <c r="AB38" s="49">
        <v>0</v>
      </c>
      <c r="AC38" s="35"/>
      <c r="AD38" s="49">
        <v>0</v>
      </c>
      <c r="AE38" s="49">
        <v>0</v>
      </c>
      <c r="AF38" s="49">
        <v>0</v>
      </c>
      <c r="AG38" s="49">
        <v>0</v>
      </c>
      <c r="AH38" s="49">
        <v>0</v>
      </c>
      <c r="AI38" s="49">
        <v>0</v>
      </c>
      <c r="AJ38" s="49">
        <v>0</v>
      </c>
      <c r="AK38" s="49">
        <v>0</v>
      </c>
      <c r="AL38" s="49"/>
      <c r="AM38" s="49"/>
      <c r="AN38" s="49">
        <v>0</v>
      </c>
      <c r="AO38" s="49">
        <v>0</v>
      </c>
      <c r="AP38" s="35"/>
      <c r="AQ38" s="69"/>
      <c r="AR38" s="17"/>
      <c r="AS38" s="18"/>
      <c r="AT38" s="2">
        <f t="shared" si="0"/>
        <v>0</v>
      </c>
    </row>
    <row r="39" spans="1:46" s="2" customFormat="1" ht="19.5" customHeight="1">
      <c r="A39" s="35">
        <v>33</v>
      </c>
      <c r="B39" s="36" t="s">
        <v>84</v>
      </c>
      <c r="C39" s="35" t="s">
        <v>83</v>
      </c>
      <c r="D39" s="35">
        <v>28</v>
      </c>
      <c r="E39" s="35">
        <v>20</v>
      </c>
      <c r="F39" s="35">
        <v>30</v>
      </c>
      <c r="G39" s="35">
        <v>7</v>
      </c>
      <c r="H39" s="37">
        <v>2</v>
      </c>
      <c r="I39" s="35">
        <v>87</v>
      </c>
      <c r="J39" s="35">
        <v>82</v>
      </c>
      <c r="K39" s="49">
        <v>2</v>
      </c>
      <c r="L39" s="49">
        <v>0</v>
      </c>
      <c r="M39" s="49" t="s">
        <v>357</v>
      </c>
      <c r="N39" s="49" t="s">
        <v>357</v>
      </c>
      <c r="O39" s="49" t="s">
        <v>357</v>
      </c>
      <c r="P39" s="49">
        <v>0</v>
      </c>
      <c r="Q39" s="49">
        <v>0</v>
      </c>
      <c r="R39" s="49">
        <v>0</v>
      </c>
      <c r="S39" s="49">
        <v>0</v>
      </c>
      <c r="T39" s="58">
        <v>0</v>
      </c>
      <c r="U39" s="58">
        <v>0</v>
      </c>
      <c r="V39" s="49">
        <v>0</v>
      </c>
      <c r="W39" s="49">
        <v>0</v>
      </c>
      <c r="X39" s="49">
        <v>0</v>
      </c>
      <c r="Y39" s="49">
        <v>0</v>
      </c>
      <c r="Z39" s="49"/>
      <c r="AA39" s="49">
        <v>0</v>
      </c>
      <c r="AB39" s="49">
        <v>0</v>
      </c>
      <c r="AC39" s="35"/>
      <c r="AD39" s="49">
        <v>1</v>
      </c>
      <c r="AE39" s="49">
        <v>2</v>
      </c>
      <c r="AF39" s="49">
        <v>0</v>
      </c>
      <c r="AG39" s="49">
        <v>0</v>
      </c>
      <c r="AH39" s="49">
        <v>0</v>
      </c>
      <c r="AI39" s="49">
        <v>0</v>
      </c>
      <c r="AJ39" s="49">
        <v>0</v>
      </c>
      <c r="AK39" s="49">
        <v>0</v>
      </c>
      <c r="AL39" s="49"/>
      <c r="AM39" s="49"/>
      <c r="AN39" s="49">
        <v>1</v>
      </c>
      <c r="AO39" s="49">
        <v>3</v>
      </c>
      <c r="AP39" s="35"/>
      <c r="AQ39" s="69"/>
      <c r="AR39" s="17"/>
      <c r="AS39" s="18"/>
      <c r="AT39" s="2">
        <f t="shared" si="0"/>
        <v>0</v>
      </c>
    </row>
    <row r="40" spans="1:46" s="2" customFormat="1" ht="19.5" customHeight="1">
      <c r="A40" s="35">
        <v>34</v>
      </c>
      <c r="B40" s="36" t="s">
        <v>85</v>
      </c>
      <c r="C40" s="35" t="s">
        <v>86</v>
      </c>
      <c r="D40" s="35">
        <v>30</v>
      </c>
      <c r="E40" s="35">
        <v>20</v>
      </c>
      <c r="F40" s="35">
        <v>30</v>
      </c>
      <c r="G40" s="35">
        <v>10</v>
      </c>
      <c r="H40" s="37">
        <v>2</v>
      </c>
      <c r="I40" s="35">
        <v>92</v>
      </c>
      <c r="J40" s="35">
        <v>47</v>
      </c>
      <c r="K40" s="49">
        <v>0</v>
      </c>
      <c r="L40" s="49">
        <v>2</v>
      </c>
      <c r="M40" s="49" t="s">
        <v>357</v>
      </c>
      <c r="N40" s="49" t="s">
        <v>357</v>
      </c>
      <c r="O40" s="49" t="s">
        <v>357</v>
      </c>
      <c r="P40" s="49">
        <v>0</v>
      </c>
      <c r="Q40" s="49">
        <v>0</v>
      </c>
      <c r="R40" s="49">
        <v>0</v>
      </c>
      <c r="S40" s="49">
        <v>0</v>
      </c>
      <c r="T40" s="58">
        <v>0</v>
      </c>
      <c r="U40" s="58">
        <v>0</v>
      </c>
      <c r="V40" s="49">
        <v>0</v>
      </c>
      <c r="W40" s="49">
        <v>0</v>
      </c>
      <c r="X40" s="49">
        <v>0</v>
      </c>
      <c r="Y40" s="49">
        <v>0</v>
      </c>
      <c r="Z40" s="49"/>
      <c r="AA40" s="49">
        <v>0</v>
      </c>
      <c r="AB40" s="49">
        <v>0</v>
      </c>
      <c r="AC40" s="35"/>
      <c r="AD40" s="49">
        <v>0</v>
      </c>
      <c r="AE40" s="49">
        <v>0</v>
      </c>
      <c r="AF40" s="49">
        <v>0</v>
      </c>
      <c r="AG40" s="49">
        <v>0</v>
      </c>
      <c r="AH40" s="49">
        <v>0</v>
      </c>
      <c r="AI40" s="49">
        <v>0</v>
      </c>
      <c r="AJ40" s="49">
        <v>0</v>
      </c>
      <c r="AK40" s="49">
        <v>0</v>
      </c>
      <c r="AL40" s="49"/>
      <c r="AM40" s="49"/>
      <c r="AN40" s="49">
        <v>0</v>
      </c>
      <c r="AO40" s="49">
        <v>0</v>
      </c>
      <c r="AP40" s="35"/>
      <c r="AQ40" s="69"/>
      <c r="AR40" s="17"/>
      <c r="AS40" s="18"/>
      <c r="AT40" s="2">
        <f t="shared" si="0"/>
        <v>0</v>
      </c>
    </row>
    <row r="41" spans="1:46" s="2" customFormat="1" ht="19.5" customHeight="1">
      <c r="A41" s="35">
        <v>35</v>
      </c>
      <c r="B41" s="36" t="s">
        <v>87</v>
      </c>
      <c r="C41" s="35" t="s">
        <v>86</v>
      </c>
      <c r="D41" s="35">
        <v>30</v>
      </c>
      <c r="E41" s="35">
        <v>20</v>
      </c>
      <c r="F41" s="35">
        <v>30</v>
      </c>
      <c r="G41" s="35">
        <v>10</v>
      </c>
      <c r="H41" s="37">
        <v>2</v>
      </c>
      <c r="I41" s="35">
        <v>92</v>
      </c>
      <c r="J41" s="35">
        <v>47</v>
      </c>
      <c r="K41" s="49">
        <v>0</v>
      </c>
      <c r="L41" s="49">
        <v>2</v>
      </c>
      <c r="M41" s="49" t="s">
        <v>357</v>
      </c>
      <c r="N41" s="49" t="s">
        <v>357</v>
      </c>
      <c r="O41" s="49" t="s">
        <v>357</v>
      </c>
      <c r="P41" s="49">
        <v>0</v>
      </c>
      <c r="Q41" s="49">
        <v>0</v>
      </c>
      <c r="R41" s="49">
        <v>0</v>
      </c>
      <c r="S41" s="49">
        <v>0</v>
      </c>
      <c r="T41" s="58">
        <v>0</v>
      </c>
      <c r="U41" s="58">
        <v>0</v>
      </c>
      <c r="V41" s="49">
        <v>0</v>
      </c>
      <c r="W41" s="49">
        <v>0</v>
      </c>
      <c r="X41" s="49">
        <v>0</v>
      </c>
      <c r="Y41" s="49">
        <v>0</v>
      </c>
      <c r="Z41" s="49"/>
      <c r="AA41" s="49">
        <v>0</v>
      </c>
      <c r="AB41" s="49">
        <v>0</v>
      </c>
      <c r="AC41" s="35"/>
      <c r="AD41" s="49">
        <v>0</v>
      </c>
      <c r="AE41" s="49">
        <v>0</v>
      </c>
      <c r="AF41" s="49">
        <v>0</v>
      </c>
      <c r="AG41" s="49">
        <v>0</v>
      </c>
      <c r="AH41" s="49">
        <v>0</v>
      </c>
      <c r="AI41" s="49">
        <v>0</v>
      </c>
      <c r="AJ41" s="49">
        <v>0</v>
      </c>
      <c r="AK41" s="49">
        <v>0</v>
      </c>
      <c r="AL41" s="49"/>
      <c r="AM41" s="49"/>
      <c r="AN41" s="49">
        <v>0</v>
      </c>
      <c r="AO41" s="49">
        <v>0</v>
      </c>
      <c r="AP41" s="35"/>
      <c r="AQ41" s="69"/>
      <c r="AR41" s="17"/>
      <c r="AS41" s="18"/>
      <c r="AT41" s="2">
        <f t="shared" si="0"/>
        <v>0</v>
      </c>
    </row>
    <row r="42" spans="1:46" s="2" customFormat="1" ht="19.5" customHeight="1">
      <c r="A42" s="35">
        <v>36</v>
      </c>
      <c r="B42" s="36" t="s">
        <v>88</v>
      </c>
      <c r="C42" s="35" t="s">
        <v>86</v>
      </c>
      <c r="D42" s="35">
        <v>30</v>
      </c>
      <c r="E42" s="35">
        <v>20</v>
      </c>
      <c r="F42" s="35">
        <v>30</v>
      </c>
      <c r="G42" s="35">
        <v>10</v>
      </c>
      <c r="H42" s="37">
        <v>2.6</v>
      </c>
      <c r="I42" s="35">
        <v>92.6</v>
      </c>
      <c r="J42" s="35">
        <v>41</v>
      </c>
      <c r="K42" s="49">
        <v>2</v>
      </c>
      <c r="L42" s="49">
        <v>0</v>
      </c>
      <c r="M42" s="49" t="s">
        <v>357</v>
      </c>
      <c r="N42" s="49" t="s">
        <v>357</v>
      </c>
      <c r="O42" s="49" t="s">
        <v>357</v>
      </c>
      <c r="P42" s="49">
        <v>0</v>
      </c>
      <c r="Q42" s="49">
        <v>0</v>
      </c>
      <c r="R42" s="49">
        <v>1</v>
      </c>
      <c r="S42" s="49">
        <v>0.1</v>
      </c>
      <c r="T42" s="58">
        <v>0</v>
      </c>
      <c r="U42" s="58">
        <v>0</v>
      </c>
      <c r="V42" s="49">
        <v>0</v>
      </c>
      <c r="W42" s="49">
        <v>0</v>
      </c>
      <c r="X42" s="49">
        <v>0</v>
      </c>
      <c r="Y42" s="49">
        <v>0</v>
      </c>
      <c r="Z42" s="63"/>
      <c r="AA42" s="49">
        <v>0.5</v>
      </c>
      <c r="AB42" s="49">
        <v>0</v>
      </c>
      <c r="AC42" s="35"/>
      <c r="AD42" s="49">
        <v>0</v>
      </c>
      <c r="AE42" s="49">
        <v>0</v>
      </c>
      <c r="AF42" s="49">
        <v>0</v>
      </c>
      <c r="AG42" s="49">
        <v>0</v>
      </c>
      <c r="AH42" s="49">
        <v>0</v>
      </c>
      <c r="AI42" s="49">
        <v>0</v>
      </c>
      <c r="AJ42" s="49">
        <v>0</v>
      </c>
      <c r="AK42" s="49">
        <v>0</v>
      </c>
      <c r="AL42" s="49"/>
      <c r="AM42" s="49"/>
      <c r="AN42" s="49">
        <v>0</v>
      </c>
      <c r="AO42" s="49">
        <v>0</v>
      </c>
      <c r="AP42" s="35"/>
      <c r="AQ42" s="69"/>
      <c r="AR42" s="17"/>
      <c r="AS42" s="18"/>
      <c r="AT42" s="2">
        <f t="shared" si="0"/>
        <v>0</v>
      </c>
    </row>
    <row r="43" spans="1:46" s="2" customFormat="1" ht="19.5" customHeight="1">
      <c r="A43" s="35">
        <v>37</v>
      </c>
      <c r="B43" s="36" t="s">
        <v>89</v>
      </c>
      <c r="C43" s="35" t="s">
        <v>86</v>
      </c>
      <c r="D43" s="35">
        <v>30</v>
      </c>
      <c r="E43" s="35">
        <v>20</v>
      </c>
      <c r="F43" s="35">
        <v>30</v>
      </c>
      <c r="G43" s="35">
        <v>10</v>
      </c>
      <c r="H43" s="37">
        <v>2</v>
      </c>
      <c r="I43" s="35">
        <v>92</v>
      </c>
      <c r="J43" s="35">
        <v>47</v>
      </c>
      <c r="K43" s="49">
        <v>2</v>
      </c>
      <c r="L43" s="49">
        <v>0</v>
      </c>
      <c r="M43" s="49" t="s">
        <v>357</v>
      </c>
      <c r="N43" s="49" t="s">
        <v>357</v>
      </c>
      <c r="O43" s="49" t="s">
        <v>357</v>
      </c>
      <c r="P43" s="49">
        <v>0</v>
      </c>
      <c r="Q43" s="49">
        <v>0</v>
      </c>
      <c r="R43" s="49">
        <v>0</v>
      </c>
      <c r="S43" s="49">
        <v>0</v>
      </c>
      <c r="T43" s="58">
        <v>0</v>
      </c>
      <c r="U43" s="58">
        <v>0</v>
      </c>
      <c r="V43" s="49">
        <v>0</v>
      </c>
      <c r="W43" s="49">
        <v>0</v>
      </c>
      <c r="X43" s="49">
        <v>0</v>
      </c>
      <c r="Y43" s="49">
        <v>0</v>
      </c>
      <c r="Z43" s="49"/>
      <c r="AA43" s="49">
        <v>0</v>
      </c>
      <c r="AB43" s="49">
        <v>0</v>
      </c>
      <c r="AC43" s="35"/>
      <c r="AD43" s="49">
        <v>0</v>
      </c>
      <c r="AE43" s="49">
        <v>0</v>
      </c>
      <c r="AF43" s="49">
        <v>0</v>
      </c>
      <c r="AG43" s="49">
        <v>0</v>
      </c>
      <c r="AH43" s="49">
        <v>0</v>
      </c>
      <c r="AI43" s="49">
        <v>0</v>
      </c>
      <c r="AJ43" s="49">
        <v>0</v>
      </c>
      <c r="AK43" s="49">
        <v>0</v>
      </c>
      <c r="AL43" s="49"/>
      <c r="AM43" s="49"/>
      <c r="AN43" s="49">
        <v>0</v>
      </c>
      <c r="AO43" s="49">
        <v>0</v>
      </c>
      <c r="AP43" s="35"/>
      <c r="AQ43" s="69"/>
      <c r="AR43" s="17"/>
      <c r="AS43" s="18"/>
      <c r="AT43" s="2">
        <f t="shared" si="0"/>
        <v>0</v>
      </c>
    </row>
    <row r="44" spans="1:46" s="2" customFormat="1" ht="19.5" customHeight="1">
      <c r="A44" s="35">
        <v>38</v>
      </c>
      <c r="B44" s="36" t="s">
        <v>90</v>
      </c>
      <c r="C44" s="35" t="s">
        <v>86</v>
      </c>
      <c r="D44" s="35">
        <v>27</v>
      </c>
      <c r="E44" s="35">
        <v>20</v>
      </c>
      <c r="F44" s="35">
        <v>30</v>
      </c>
      <c r="G44" s="35">
        <v>10</v>
      </c>
      <c r="H44" s="37">
        <v>2</v>
      </c>
      <c r="I44" s="35">
        <v>89</v>
      </c>
      <c r="J44" s="35">
        <v>75</v>
      </c>
      <c r="K44" s="49">
        <v>2</v>
      </c>
      <c r="L44" s="49">
        <v>0</v>
      </c>
      <c r="M44" s="49" t="s">
        <v>357</v>
      </c>
      <c r="N44" s="49" t="s">
        <v>357</v>
      </c>
      <c r="O44" s="49" t="s">
        <v>357</v>
      </c>
      <c r="P44" s="49">
        <v>0</v>
      </c>
      <c r="Q44" s="49">
        <v>0</v>
      </c>
      <c r="R44" s="49">
        <v>0</v>
      </c>
      <c r="S44" s="49">
        <v>0</v>
      </c>
      <c r="T44" s="58">
        <v>0</v>
      </c>
      <c r="U44" s="58">
        <v>0</v>
      </c>
      <c r="V44" s="49">
        <v>0</v>
      </c>
      <c r="W44" s="49">
        <v>0</v>
      </c>
      <c r="X44" s="49">
        <v>0</v>
      </c>
      <c r="Y44" s="49">
        <v>0</v>
      </c>
      <c r="Z44" s="49"/>
      <c r="AA44" s="49">
        <v>0</v>
      </c>
      <c r="AB44" s="49">
        <v>0</v>
      </c>
      <c r="AC44" s="35"/>
      <c r="AD44" s="49">
        <v>1</v>
      </c>
      <c r="AE44" s="49">
        <v>3</v>
      </c>
      <c r="AF44" s="49">
        <v>0</v>
      </c>
      <c r="AG44" s="49">
        <v>0</v>
      </c>
      <c r="AH44" s="49">
        <v>0</v>
      </c>
      <c r="AI44" s="49">
        <v>0</v>
      </c>
      <c r="AJ44" s="49">
        <v>0</v>
      </c>
      <c r="AK44" s="49">
        <v>0</v>
      </c>
      <c r="AL44" s="49"/>
      <c r="AM44" s="49"/>
      <c r="AN44" s="49">
        <v>0</v>
      </c>
      <c r="AO44" s="49">
        <v>0</v>
      </c>
      <c r="AP44" s="35"/>
      <c r="AQ44" s="69"/>
      <c r="AR44" s="17"/>
      <c r="AS44" s="18"/>
      <c r="AT44" s="2">
        <f t="shared" si="0"/>
        <v>0</v>
      </c>
    </row>
    <row r="45" spans="1:46" s="2" customFormat="1" ht="19.5" customHeight="1">
      <c r="A45" s="35">
        <v>39</v>
      </c>
      <c r="B45" s="36" t="s">
        <v>91</v>
      </c>
      <c r="C45" s="35" t="s">
        <v>86</v>
      </c>
      <c r="D45" s="35">
        <v>30</v>
      </c>
      <c r="E45" s="35">
        <v>20</v>
      </c>
      <c r="F45" s="35">
        <v>30</v>
      </c>
      <c r="G45" s="35">
        <v>10</v>
      </c>
      <c r="H45" s="37">
        <v>4.9</v>
      </c>
      <c r="I45" s="35">
        <v>94.9</v>
      </c>
      <c r="J45" s="35">
        <v>18</v>
      </c>
      <c r="K45" s="49">
        <v>2</v>
      </c>
      <c r="L45" s="49">
        <v>2</v>
      </c>
      <c r="M45" s="49" t="s">
        <v>357</v>
      </c>
      <c r="N45" s="49" t="s">
        <v>357</v>
      </c>
      <c r="O45" s="49" t="s">
        <v>357</v>
      </c>
      <c r="P45" s="49">
        <v>0</v>
      </c>
      <c r="Q45" s="49">
        <v>0</v>
      </c>
      <c r="R45" s="49">
        <v>9</v>
      </c>
      <c r="S45" s="49">
        <v>0.9</v>
      </c>
      <c r="T45" s="58">
        <v>0</v>
      </c>
      <c r="U45" s="58">
        <v>0</v>
      </c>
      <c r="V45" s="49">
        <v>0</v>
      </c>
      <c r="W45" s="49">
        <v>0</v>
      </c>
      <c r="X45" s="49">
        <v>0</v>
      </c>
      <c r="Y45" s="49">
        <v>0</v>
      </c>
      <c r="Z45" s="49"/>
      <c r="AA45" s="49">
        <v>0</v>
      </c>
      <c r="AB45" s="49">
        <v>0</v>
      </c>
      <c r="AC45" s="35"/>
      <c r="AD45" s="49">
        <v>0</v>
      </c>
      <c r="AE45" s="49">
        <v>0</v>
      </c>
      <c r="AF45" s="49">
        <v>0</v>
      </c>
      <c r="AG45" s="49">
        <v>0</v>
      </c>
      <c r="AH45" s="49">
        <v>0</v>
      </c>
      <c r="AI45" s="49">
        <v>0</v>
      </c>
      <c r="AJ45" s="49">
        <v>0</v>
      </c>
      <c r="AK45" s="49">
        <v>0</v>
      </c>
      <c r="AL45" s="49"/>
      <c r="AM45" s="49"/>
      <c r="AN45" s="49">
        <v>0</v>
      </c>
      <c r="AO45" s="49">
        <v>0</v>
      </c>
      <c r="AP45" s="35"/>
      <c r="AQ45" s="69"/>
      <c r="AR45" s="17"/>
      <c r="AS45" s="18"/>
      <c r="AT45" s="2">
        <f t="shared" si="0"/>
        <v>0</v>
      </c>
    </row>
    <row r="46" spans="1:46" s="2" customFormat="1" ht="19.5" customHeight="1">
      <c r="A46" s="35">
        <v>40</v>
      </c>
      <c r="B46" s="36" t="s">
        <v>92</v>
      </c>
      <c r="C46" s="35" t="s">
        <v>86</v>
      </c>
      <c r="D46" s="35">
        <v>30</v>
      </c>
      <c r="E46" s="35">
        <v>20</v>
      </c>
      <c r="F46" s="35">
        <v>30</v>
      </c>
      <c r="G46" s="35">
        <v>10</v>
      </c>
      <c r="H46" s="37">
        <v>2.1</v>
      </c>
      <c r="I46" s="35">
        <v>92.1</v>
      </c>
      <c r="J46" s="35">
        <v>46</v>
      </c>
      <c r="K46" s="49">
        <v>2</v>
      </c>
      <c r="L46" s="49">
        <v>0</v>
      </c>
      <c r="M46" s="49" t="s">
        <v>357</v>
      </c>
      <c r="N46" s="49" t="s">
        <v>357</v>
      </c>
      <c r="O46" s="49" t="s">
        <v>357</v>
      </c>
      <c r="P46" s="49">
        <v>0</v>
      </c>
      <c r="Q46" s="49">
        <v>0</v>
      </c>
      <c r="R46" s="49">
        <v>1</v>
      </c>
      <c r="S46" s="49">
        <v>0.1</v>
      </c>
      <c r="T46" s="58">
        <v>0</v>
      </c>
      <c r="U46" s="58">
        <v>0</v>
      </c>
      <c r="V46" s="49">
        <v>0</v>
      </c>
      <c r="W46" s="49">
        <v>0</v>
      </c>
      <c r="X46" s="49">
        <v>0</v>
      </c>
      <c r="Y46" s="49">
        <v>0</v>
      </c>
      <c r="Z46" s="49"/>
      <c r="AA46" s="49">
        <v>0</v>
      </c>
      <c r="AB46" s="49">
        <v>0</v>
      </c>
      <c r="AC46" s="35"/>
      <c r="AD46" s="49">
        <v>0</v>
      </c>
      <c r="AE46" s="49">
        <v>0</v>
      </c>
      <c r="AF46" s="49">
        <v>0</v>
      </c>
      <c r="AG46" s="49">
        <v>0</v>
      </c>
      <c r="AH46" s="49">
        <v>0</v>
      </c>
      <c r="AI46" s="49">
        <v>0</v>
      </c>
      <c r="AJ46" s="49">
        <v>0</v>
      </c>
      <c r="AK46" s="49">
        <v>0</v>
      </c>
      <c r="AL46" s="49"/>
      <c r="AM46" s="49"/>
      <c r="AN46" s="49">
        <v>0</v>
      </c>
      <c r="AO46" s="49">
        <v>0</v>
      </c>
      <c r="AP46" s="35"/>
      <c r="AQ46" s="69"/>
      <c r="AR46" s="17"/>
      <c r="AS46" s="18"/>
      <c r="AT46" s="2">
        <f t="shared" si="0"/>
        <v>0</v>
      </c>
    </row>
    <row r="47" spans="1:46" s="2" customFormat="1" ht="19.5" customHeight="1">
      <c r="A47" s="35">
        <v>41</v>
      </c>
      <c r="B47" s="36" t="s">
        <v>93</v>
      </c>
      <c r="C47" s="35" t="s">
        <v>94</v>
      </c>
      <c r="D47" s="35">
        <v>30</v>
      </c>
      <c r="E47" s="35">
        <v>20</v>
      </c>
      <c r="F47" s="35">
        <v>30</v>
      </c>
      <c r="G47" s="35">
        <v>10</v>
      </c>
      <c r="H47" s="37">
        <v>0</v>
      </c>
      <c r="I47" s="35">
        <v>90</v>
      </c>
      <c r="J47" s="35">
        <v>65</v>
      </c>
      <c r="K47" s="49">
        <v>0</v>
      </c>
      <c r="L47" s="49">
        <v>0</v>
      </c>
      <c r="M47" s="49" t="s">
        <v>357</v>
      </c>
      <c r="N47" s="49" t="s">
        <v>357</v>
      </c>
      <c r="O47" s="49" t="s">
        <v>357</v>
      </c>
      <c r="P47" s="49">
        <v>0</v>
      </c>
      <c r="Q47" s="49">
        <v>0</v>
      </c>
      <c r="R47" s="49">
        <v>0</v>
      </c>
      <c r="S47" s="49">
        <v>0</v>
      </c>
      <c r="T47" s="58">
        <v>0</v>
      </c>
      <c r="U47" s="58">
        <v>0</v>
      </c>
      <c r="V47" s="49">
        <v>0</v>
      </c>
      <c r="W47" s="49">
        <v>0</v>
      </c>
      <c r="X47" s="49">
        <v>0</v>
      </c>
      <c r="Y47" s="49">
        <v>0</v>
      </c>
      <c r="Z47" s="49"/>
      <c r="AA47" s="49">
        <v>0</v>
      </c>
      <c r="AB47" s="49">
        <v>0</v>
      </c>
      <c r="AC47" s="35"/>
      <c r="AD47" s="49">
        <v>0</v>
      </c>
      <c r="AE47" s="49">
        <v>0</v>
      </c>
      <c r="AF47" s="49">
        <v>0</v>
      </c>
      <c r="AG47" s="49">
        <v>0</v>
      </c>
      <c r="AH47" s="49">
        <v>0</v>
      </c>
      <c r="AI47" s="49">
        <v>0</v>
      </c>
      <c r="AJ47" s="49">
        <v>0</v>
      </c>
      <c r="AK47" s="49">
        <v>0</v>
      </c>
      <c r="AL47" s="49"/>
      <c r="AM47" s="49"/>
      <c r="AN47" s="49">
        <v>0</v>
      </c>
      <c r="AO47" s="49">
        <v>0</v>
      </c>
      <c r="AP47" s="35"/>
      <c r="AQ47" s="69"/>
      <c r="AR47" s="17"/>
      <c r="AS47" s="18"/>
      <c r="AT47" s="2">
        <f t="shared" si="0"/>
        <v>0</v>
      </c>
    </row>
    <row r="48" spans="1:46" s="2" customFormat="1" ht="19.5" customHeight="1">
      <c r="A48" s="35">
        <v>42</v>
      </c>
      <c r="B48" s="36" t="s">
        <v>95</v>
      </c>
      <c r="C48" s="35" t="s">
        <v>94</v>
      </c>
      <c r="D48" s="35">
        <v>30</v>
      </c>
      <c r="E48" s="35">
        <v>20</v>
      </c>
      <c r="F48" s="35">
        <v>30</v>
      </c>
      <c r="G48" s="35">
        <v>10</v>
      </c>
      <c r="H48" s="37">
        <v>2</v>
      </c>
      <c r="I48" s="35">
        <v>92</v>
      </c>
      <c r="J48" s="35">
        <v>47</v>
      </c>
      <c r="K48" s="49">
        <v>2</v>
      </c>
      <c r="L48" s="49">
        <v>0</v>
      </c>
      <c r="M48" s="49" t="s">
        <v>357</v>
      </c>
      <c r="N48" s="49" t="s">
        <v>357</v>
      </c>
      <c r="O48" s="49" t="s">
        <v>357</v>
      </c>
      <c r="P48" s="49">
        <v>0</v>
      </c>
      <c r="Q48" s="49">
        <v>0</v>
      </c>
      <c r="R48" s="49">
        <v>0</v>
      </c>
      <c r="S48" s="49">
        <v>0</v>
      </c>
      <c r="T48" s="58">
        <v>0</v>
      </c>
      <c r="U48" s="58">
        <v>0</v>
      </c>
      <c r="V48" s="49">
        <v>0</v>
      </c>
      <c r="W48" s="49">
        <v>0</v>
      </c>
      <c r="X48" s="49">
        <v>0</v>
      </c>
      <c r="Y48" s="49">
        <v>0</v>
      </c>
      <c r="Z48" s="49"/>
      <c r="AA48" s="49">
        <v>0</v>
      </c>
      <c r="AB48" s="49">
        <v>0</v>
      </c>
      <c r="AC48" s="35"/>
      <c r="AD48" s="49">
        <v>0</v>
      </c>
      <c r="AE48" s="49">
        <v>0</v>
      </c>
      <c r="AF48" s="49">
        <v>0</v>
      </c>
      <c r="AG48" s="49">
        <v>0</v>
      </c>
      <c r="AH48" s="49">
        <v>0</v>
      </c>
      <c r="AI48" s="49">
        <v>0</v>
      </c>
      <c r="AJ48" s="49">
        <v>0</v>
      </c>
      <c r="AK48" s="49">
        <v>0</v>
      </c>
      <c r="AL48" s="49"/>
      <c r="AM48" s="49"/>
      <c r="AN48" s="49">
        <v>0</v>
      </c>
      <c r="AO48" s="49">
        <v>0</v>
      </c>
      <c r="AP48" s="35"/>
      <c r="AQ48" s="69"/>
      <c r="AR48" s="17"/>
      <c r="AS48" s="18"/>
      <c r="AT48" s="2">
        <f t="shared" si="0"/>
        <v>0</v>
      </c>
    </row>
    <row r="49" spans="1:46" s="2" customFormat="1" ht="19.5" customHeight="1">
      <c r="A49" s="35">
        <v>43</v>
      </c>
      <c r="B49" s="36" t="s">
        <v>96</v>
      </c>
      <c r="C49" s="35" t="s">
        <v>97</v>
      </c>
      <c r="D49" s="35">
        <v>30</v>
      </c>
      <c r="E49" s="35">
        <v>20</v>
      </c>
      <c r="F49" s="35">
        <v>30</v>
      </c>
      <c r="G49" s="35">
        <v>10</v>
      </c>
      <c r="H49" s="37">
        <v>1.5</v>
      </c>
      <c r="I49" s="35">
        <v>91.5</v>
      </c>
      <c r="J49" s="35">
        <v>58</v>
      </c>
      <c r="K49" s="49">
        <v>0</v>
      </c>
      <c r="L49" s="49">
        <v>0</v>
      </c>
      <c r="M49" s="49" t="s">
        <v>357</v>
      </c>
      <c r="N49" s="49" t="s">
        <v>357</v>
      </c>
      <c r="O49" s="49" t="s">
        <v>357</v>
      </c>
      <c r="P49" s="49">
        <v>0</v>
      </c>
      <c r="Q49" s="49">
        <v>0</v>
      </c>
      <c r="R49" s="49">
        <v>1</v>
      </c>
      <c r="S49" s="49">
        <v>0.5</v>
      </c>
      <c r="T49" s="58">
        <v>0</v>
      </c>
      <c r="U49" s="58">
        <v>0</v>
      </c>
      <c r="V49" s="49">
        <v>0</v>
      </c>
      <c r="W49" s="49">
        <v>0</v>
      </c>
      <c r="X49" s="49">
        <v>0</v>
      </c>
      <c r="Y49" s="49">
        <v>0</v>
      </c>
      <c r="Z49" s="49"/>
      <c r="AA49" s="49">
        <v>1</v>
      </c>
      <c r="AB49" s="49">
        <v>0</v>
      </c>
      <c r="AC49" s="35"/>
      <c r="AD49" s="49">
        <v>0</v>
      </c>
      <c r="AE49" s="49">
        <v>0</v>
      </c>
      <c r="AF49" s="49">
        <v>0</v>
      </c>
      <c r="AG49" s="49">
        <v>0</v>
      </c>
      <c r="AH49" s="49">
        <v>0</v>
      </c>
      <c r="AI49" s="49">
        <v>0</v>
      </c>
      <c r="AJ49" s="49">
        <v>0</v>
      </c>
      <c r="AK49" s="49">
        <v>0</v>
      </c>
      <c r="AL49" s="49"/>
      <c r="AM49" s="49"/>
      <c r="AN49" s="49">
        <v>0</v>
      </c>
      <c r="AO49" s="49">
        <v>0</v>
      </c>
      <c r="AP49" s="35"/>
      <c r="AQ49" s="69"/>
      <c r="AR49" s="17"/>
      <c r="AS49" s="18"/>
      <c r="AT49" s="2">
        <f t="shared" si="0"/>
        <v>0</v>
      </c>
    </row>
    <row r="50" spans="1:46" s="2" customFormat="1" ht="19.5" customHeight="1">
      <c r="A50" s="35">
        <v>44</v>
      </c>
      <c r="B50" s="36" t="s">
        <v>98</v>
      </c>
      <c r="C50" s="35" t="s">
        <v>97</v>
      </c>
      <c r="D50" s="35">
        <v>29</v>
      </c>
      <c r="E50" s="35">
        <v>20</v>
      </c>
      <c r="F50" s="35">
        <v>30</v>
      </c>
      <c r="G50" s="35">
        <v>10</v>
      </c>
      <c r="H50" s="37">
        <v>3.6</v>
      </c>
      <c r="I50" s="35">
        <v>92.6</v>
      </c>
      <c r="J50" s="35">
        <v>41</v>
      </c>
      <c r="K50" s="49">
        <v>0</v>
      </c>
      <c r="L50" s="49">
        <v>0</v>
      </c>
      <c r="M50" s="49" t="s">
        <v>357</v>
      </c>
      <c r="N50" s="49" t="s">
        <v>355</v>
      </c>
      <c r="O50" s="49">
        <v>2.5</v>
      </c>
      <c r="P50" s="49">
        <v>0</v>
      </c>
      <c r="Q50" s="49">
        <v>0</v>
      </c>
      <c r="R50" s="49">
        <v>1</v>
      </c>
      <c r="S50" s="49">
        <v>0.1</v>
      </c>
      <c r="T50" s="58">
        <v>0</v>
      </c>
      <c r="U50" s="58">
        <v>0</v>
      </c>
      <c r="V50" s="49">
        <v>0</v>
      </c>
      <c r="W50" s="49">
        <v>0</v>
      </c>
      <c r="X50" s="49">
        <v>0</v>
      </c>
      <c r="Y50" s="49">
        <v>0</v>
      </c>
      <c r="Z50" s="49"/>
      <c r="AA50" s="49">
        <v>1</v>
      </c>
      <c r="AB50" s="49">
        <v>0</v>
      </c>
      <c r="AC50" s="35"/>
      <c r="AD50" s="49">
        <v>0</v>
      </c>
      <c r="AE50" s="49">
        <v>0</v>
      </c>
      <c r="AF50" s="49">
        <v>1</v>
      </c>
      <c r="AG50" s="49">
        <v>1</v>
      </c>
      <c r="AH50" s="49">
        <v>0</v>
      </c>
      <c r="AI50" s="49">
        <v>0</v>
      </c>
      <c r="AJ50" s="49">
        <v>0</v>
      </c>
      <c r="AK50" s="49">
        <v>0</v>
      </c>
      <c r="AL50" s="49"/>
      <c r="AM50" s="49"/>
      <c r="AN50" s="49">
        <v>0</v>
      </c>
      <c r="AO50" s="49">
        <v>0</v>
      </c>
      <c r="AP50" s="35"/>
      <c r="AQ50" s="69"/>
      <c r="AR50" s="17"/>
      <c r="AS50" s="18"/>
      <c r="AT50" s="2">
        <f t="shared" si="0"/>
        <v>0</v>
      </c>
    </row>
    <row r="51" spans="1:46" s="2" customFormat="1" ht="19.5" customHeight="1">
      <c r="A51" s="35">
        <v>45</v>
      </c>
      <c r="B51" s="36" t="s">
        <v>99</v>
      </c>
      <c r="C51" s="35" t="s">
        <v>97</v>
      </c>
      <c r="D51" s="35">
        <v>25.5</v>
      </c>
      <c r="E51" s="35">
        <v>20</v>
      </c>
      <c r="F51" s="35">
        <v>30</v>
      </c>
      <c r="G51" s="35">
        <v>10</v>
      </c>
      <c r="H51" s="37">
        <v>0</v>
      </c>
      <c r="I51" s="35">
        <v>85.5</v>
      </c>
      <c r="J51" s="35">
        <v>87</v>
      </c>
      <c r="K51" s="49">
        <v>0</v>
      </c>
      <c r="L51" s="49">
        <v>0</v>
      </c>
      <c r="M51" s="49" t="s">
        <v>357</v>
      </c>
      <c r="N51" s="49" t="s">
        <v>357</v>
      </c>
      <c r="O51" s="49" t="s">
        <v>357</v>
      </c>
      <c r="P51" s="49">
        <v>0</v>
      </c>
      <c r="Q51" s="49">
        <v>0</v>
      </c>
      <c r="R51" s="49">
        <v>0</v>
      </c>
      <c r="S51" s="49">
        <v>0</v>
      </c>
      <c r="T51" s="58">
        <v>0</v>
      </c>
      <c r="U51" s="58">
        <v>0</v>
      </c>
      <c r="V51" s="49">
        <v>0</v>
      </c>
      <c r="W51" s="49">
        <v>0</v>
      </c>
      <c r="X51" s="49">
        <v>0</v>
      </c>
      <c r="Y51" s="49">
        <v>0</v>
      </c>
      <c r="Z51" s="49"/>
      <c r="AA51" s="49">
        <v>0</v>
      </c>
      <c r="AB51" s="49">
        <v>0</v>
      </c>
      <c r="AC51" s="35"/>
      <c r="AD51" s="49">
        <v>3</v>
      </c>
      <c r="AE51" s="49">
        <v>4.5</v>
      </c>
      <c r="AF51" s="49">
        <v>0</v>
      </c>
      <c r="AG51" s="49">
        <v>0</v>
      </c>
      <c r="AH51" s="49">
        <v>0</v>
      </c>
      <c r="AI51" s="49">
        <v>0</v>
      </c>
      <c r="AJ51" s="49">
        <v>0</v>
      </c>
      <c r="AK51" s="49">
        <v>0</v>
      </c>
      <c r="AL51" s="49"/>
      <c r="AM51" s="49"/>
      <c r="AN51" s="49">
        <v>0</v>
      </c>
      <c r="AO51" s="49">
        <v>0</v>
      </c>
      <c r="AP51" s="35"/>
      <c r="AQ51" s="69"/>
      <c r="AR51" s="17"/>
      <c r="AS51" s="18"/>
      <c r="AT51" s="2">
        <f t="shared" si="0"/>
        <v>0</v>
      </c>
    </row>
    <row r="52" spans="1:46" s="2" customFormat="1" ht="19.5" customHeight="1">
      <c r="A52" s="35">
        <v>46</v>
      </c>
      <c r="B52" s="36" t="s">
        <v>100</v>
      </c>
      <c r="C52" s="35" t="s">
        <v>97</v>
      </c>
      <c r="D52" s="35">
        <v>21</v>
      </c>
      <c r="E52" s="35">
        <v>20</v>
      </c>
      <c r="F52" s="35">
        <v>30</v>
      </c>
      <c r="G52" s="35">
        <v>10</v>
      </c>
      <c r="H52" s="37">
        <v>0</v>
      </c>
      <c r="I52" s="35">
        <v>81</v>
      </c>
      <c r="J52" s="35">
        <v>89</v>
      </c>
      <c r="K52" s="49">
        <v>0</v>
      </c>
      <c r="L52" s="49">
        <v>0</v>
      </c>
      <c r="M52" s="49" t="s">
        <v>357</v>
      </c>
      <c r="N52" s="49" t="s">
        <v>357</v>
      </c>
      <c r="O52" s="49" t="s">
        <v>357</v>
      </c>
      <c r="P52" s="49">
        <v>0</v>
      </c>
      <c r="Q52" s="49">
        <v>0</v>
      </c>
      <c r="R52" s="49">
        <v>0</v>
      </c>
      <c r="S52" s="49">
        <v>0</v>
      </c>
      <c r="T52" s="58">
        <v>0</v>
      </c>
      <c r="U52" s="58">
        <v>0</v>
      </c>
      <c r="V52" s="49">
        <v>0</v>
      </c>
      <c r="W52" s="49">
        <v>0</v>
      </c>
      <c r="X52" s="49">
        <v>0</v>
      </c>
      <c r="Y52" s="49">
        <v>0</v>
      </c>
      <c r="Z52" s="49"/>
      <c r="AA52" s="49">
        <v>0</v>
      </c>
      <c r="AB52" s="49">
        <v>0</v>
      </c>
      <c r="AC52" s="35"/>
      <c r="AD52" s="49">
        <v>3</v>
      </c>
      <c r="AE52" s="49">
        <v>9</v>
      </c>
      <c r="AF52" s="49">
        <v>0</v>
      </c>
      <c r="AG52" s="49">
        <v>0</v>
      </c>
      <c r="AH52" s="49">
        <v>0</v>
      </c>
      <c r="AI52" s="49">
        <v>0</v>
      </c>
      <c r="AJ52" s="49">
        <v>0</v>
      </c>
      <c r="AK52" s="49">
        <v>0</v>
      </c>
      <c r="AL52" s="49"/>
      <c r="AM52" s="49"/>
      <c r="AN52" s="49">
        <v>0</v>
      </c>
      <c r="AO52" s="49">
        <v>0</v>
      </c>
      <c r="AP52" s="35"/>
      <c r="AQ52" s="69"/>
      <c r="AR52" s="17"/>
      <c r="AS52" s="18"/>
      <c r="AT52" s="2">
        <f t="shared" si="0"/>
        <v>0</v>
      </c>
    </row>
    <row r="53" spans="1:46" s="2" customFormat="1" ht="19.5" customHeight="1">
      <c r="A53" s="35">
        <v>47</v>
      </c>
      <c r="B53" s="36" t="s">
        <v>101</v>
      </c>
      <c r="C53" s="35" t="s">
        <v>97</v>
      </c>
      <c r="D53" s="35">
        <v>30</v>
      </c>
      <c r="E53" s="35">
        <v>20</v>
      </c>
      <c r="F53" s="35">
        <v>30</v>
      </c>
      <c r="G53" s="35">
        <v>10</v>
      </c>
      <c r="H53" s="37">
        <v>4</v>
      </c>
      <c r="I53" s="35">
        <v>94</v>
      </c>
      <c r="J53" s="35">
        <v>30</v>
      </c>
      <c r="K53" s="49">
        <v>2</v>
      </c>
      <c r="L53" s="49">
        <v>0</v>
      </c>
      <c r="M53" s="49" t="s">
        <v>355</v>
      </c>
      <c r="N53" s="49" t="s">
        <v>357</v>
      </c>
      <c r="O53" s="49">
        <v>2</v>
      </c>
      <c r="P53" s="49">
        <v>0</v>
      </c>
      <c r="Q53" s="49">
        <v>0</v>
      </c>
      <c r="R53" s="49">
        <v>0</v>
      </c>
      <c r="S53" s="49">
        <v>0</v>
      </c>
      <c r="T53" s="58">
        <v>0</v>
      </c>
      <c r="U53" s="58">
        <v>0</v>
      </c>
      <c r="V53" s="49">
        <v>0</v>
      </c>
      <c r="W53" s="49">
        <v>0</v>
      </c>
      <c r="X53" s="49">
        <v>0</v>
      </c>
      <c r="Y53" s="49">
        <v>0</v>
      </c>
      <c r="Z53" s="49"/>
      <c r="AA53" s="49">
        <v>0</v>
      </c>
      <c r="AB53" s="49">
        <v>0</v>
      </c>
      <c r="AC53" s="35"/>
      <c r="AD53" s="49">
        <v>0</v>
      </c>
      <c r="AE53" s="49">
        <v>0</v>
      </c>
      <c r="AF53" s="49">
        <v>0</v>
      </c>
      <c r="AG53" s="49">
        <v>0</v>
      </c>
      <c r="AH53" s="49">
        <v>0</v>
      </c>
      <c r="AI53" s="49">
        <v>0</v>
      </c>
      <c r="AJ53" s="49">
        <v>0</v>
      </c>
      <c r="AK53" s="49">
        <v>0</v>
      </c>
      <c r="AL53" s="49"/>
      <c r="AM53" s="49"/>
      <c r="AN53" s="49">
        <v>0</v>
      </c>
      <c r="AO53" s="49">
        <v>0</v>
      </c>
      <c r="AP53" s="35"/>
      <c r="AQ53" s="69"/>
      <c r="AR53" s="17"/>
      <c r="AS53" s="18"/>
      <c r="AT53" s="2">
        <f t="shared" si="0"/>
        <v>0</v>
      </c>
    </row>
    <row r="54" spans="1:46" s="2" customFormat="1" ht="19.5" customHeight="1">
      <c r="A54" s="35">
        <v>48</v>
      </c>
      <c r="B54" s="36" t="s">
        <v>102</v>
      </c>
      <c r="C54" s="35" t="s">
        <v>97</v>
      </c>
      <c r="D54" s="35">
        <v>28</v>
      </c>
      <c r="E54" s="35">
        <v>20</v>
      </c>
      <c r="F54" s="35">
        <v>30</v>
      </c>
      <c r="G54" s="35">
        <v>10</v>
      </c>
      <c r="H54" s="37">
        <v>4</v>
      </c>
      <c r="I54" s="35">
        <v>92</v>
      </c>
      <c r="J54" s="35">
        <v>47</v>
      </c>
      <c r="K54" s="49">
        <v>2</v>
      </c>
      <c r="L54" s="49">
        <v>0</v>
      </c>
      <c r="M54" s="49" t="s">
        <v>355</v>
      </c>
      <c r="N54" s="49" t="s">
        <v>357</v>
      </c>
      <c r="O54" s="49">
        <v>2</v>
      </c>
      <c r="P54" s="49">
        <v>0</v>
      </c>
      <c r="Q54" s="49">
        <v>0</v>
      </c>
      <c r="R54" s="49">
        <v>0</v>
      </c>
      <c r="S54" s="49">
        <v>0</v>
      </c>
      <c r="T54" s="58">
        <v>0</v>
      </c>
      <c r="U54" s="58">
        <v>0</v>
      </c>
      <c r="V54" s="49">
        <v>0</v>
      </c>
      <c r="W54" s="49">
        <v>0</v>
      </c>
      <c r="X54" s="49">
        <v>0</v>
      </c>
      <c r="Y54" s="49">
        <v>0</v>
      </c>
      <c r="Z54" s="49"/>
      <c r="AA54" s="49">
        <v>0</v>
      </c>
      <c r="AB54" s="49">
        <v>0</v>
      </c>
      <c r="AC54" s="35"/>
      <c r="AD54" s="49">
        <v>1</v>
      </c>
      <c r="AE54" s="49">
        <v>2</v>
      </c>
      <c r="AF54" s="49">
        <v>0</v>
      </c>
      <c r="AG54" s="49">
        <v>0</v>
      </c>
      <c r="AH54" s="49">
        <v>0</v>
      </c>
      <c r="AI54" s="49">
        <v>0</v>
      </c>
      <c r="AJ54" s="49">
        <v>0</v>
      </c>
      <c r="AK54" s="49">
        <v>0</v>
      </c>
      <c r="AL54" s="49"/>
      <c r="AM54" s="49"/>
      <c r="AN54" s="49">
        <v>0</v>
      </c>
      <c r="AO54" s="49">
        <v>0</v>
      </c>
      <c r="AP54" s="35"/>
      <c r="AQ54" s="69"/>
      <c r="AR54" s="17"/>
      <c r="AS54" s="18"/>
      <c r="AT54" s="2">
        <f t="shared" si="0"/>
        <v>0</v>
      </c>
    </row>
    <row r="55" spans="1:46" s="2" customFormat="1" ht="19.5" customHeight="1">
      <c r="A55" s="35">
        <v>49</v>
      </c>
      <c r="B55" s="36" t="s">
        <v>103</v>
      </c>
      <c r="C55" s="35" t="s">
        <v>97</v>
      </c>
      <c r="D55" s="35">
        <v>30</v>
      </c>
      <c r="E55" s="35">
        <v>20</v>
      </c>
      <c r="F55" s="35">
        <v>30</v>
      </c>
      <c r="G55" s="35">
        <v>10</v>
      </c>
      <c r="H55" s="37">
        <v>4</v>
      </c>
      <c r="I55" s="35">
        <v>94</v>
      </c>
      <c r="J55" s="35">
        <v>30</v>
      </c>
      <c r="K55" s="49">
        <v>2</v>
      </c>
      <c r="L55" s="49">
        <v>0</v>
      </c>
      <c r="M55" s="49" t="s">
        <v>355</v>
      </c>
      <c r="N55" s="49" t="s">
        <v>357</v>
      </c>
      <c r="O55" s="49">
        <v>2</v>
      </c>
      <c r="P55" s="49">
        <v>0</v>
      </c>
      <c r="Q55" s="49">
        <v>0</v>
      </c>
      <c r="R55" s="49">
        <v>0</v>
      </c>
      <c r="S55" s="49">
        <v>0</v>
      </c>
      <c r="T55" s="58">
        <v>0</v>
      </c>
      <c r="U55" s="58">
        <v>0</v>
      </c>
      <c r="V55" s="49">
        <v>0</v>
      </c>
      <c r="W55" s="49">
        <v>0</v>
      </c>
      <c r="X55" s="49">
        <v>0</v>
      </c>
      <c r="Y55" s="49">
        <v>0</v>
      </c>
      <c r="Z55" s="49"/>
      <c r="AA55" s="49">
        <v>0</v>
      </c>
      <c r="AB55" s="49">
        <v>0</v>
      </c>
      <c r="AC55" s="35"/>
      <c r="AD55" s="49">
        <v>0</v>
      </c>
      <c r="AE55" s="49">
        <v>0</v>
      </c>
      <c r="AF55" s="49">
        <v>0</v>
      </c>
      <c r="AG55" s="49">
        <v>0</v>
      </c>
      <c r="AH55" s="49">
        <v>0</v>
      </c>
      <c r="AI55" s="49">
        <v>0</v>
      </c>
      <c r="AJ55" s="49">
        <v>0</v>
      </c>
      <c r="AK55" s="49">
        <v>0</v>
      </c>
      <c r="AL55" s="49"/>
      <c r="AM55" s="49"/>
      <c r="AN55" s="49">
        <v>0</v>
      </c>
      <c r="AO55" s="49">
        <v>0</v>
      </c>
      <c r="AP55" s="35"/>
      <c r="AQ55" s="69"/>
      <c r="AR55" s="17"/>
      <c r="AS55" s="18"/>
      <c r="AT55" s="2">
        <f t="shared" si="0"/>
        <v>0</v>
      </c>
    </row>
    <row r="56" spans="1:46" s="2" customFormat="1" ht="19.5" customHeight="1">
      <c r="A56" s="35">
        <v>50</v>
      </c>
      <c r="B56" s="36" t="s">
        <v>104</v>
      </c>
      <c r="C56" s="35" t="s">
        <v>97</v>
      </c>
      <c r="D56" s="35">
        <v>30</v>
      </c>
      <c r="E56" s="35">
        <v>20</v>
      </c>
      <c r="F56" s="35">
        <v>30</v>
      </c>
      <c r="G56" s="35">
        <v>10</v>
      </c>
      <c r="H56" s="37">
        <v>4.1</v>
      </c>
      <c r="I56" s="35">
        <v>94.1</v>
      </c>
      <c r="J56" s="35">
        <v>27</v>
      </c>
      <c r="K56" s="49">
        <v>2</v>
      </c>
      <c r="L56" s="49">
        <v>0</v>
      </c>
      <c r="M56" s="49" t="s">
        <v>355</v>
      </c>
      <c r="N56" s="49" t="s">
        <v>357</v>
      </c>
      <c r="O56" s="49">
        <v>2</v>
      </c>
      <c r="P56" s="49">
        <v>0</v>
      </c>
      <c r="Q56" s="49">
        <v>0</v>
      </c>
      <c r="R56" s="49">
        <v>1</v>
      </c>
      <c r="S56" s="49">
        <v>0.1</v>
      </c>
      <c r="T56" s="58">
        <v>0</v>
      </c>
      <c r="U56" s="58">
        <v>0</v>
      </c>
      <c r="V56" s="49">
        <v>0</v>
      </c>
      <c r="W56" s="49">
        <v>0</v>
      </c>
      <c r="X56" s="49">
        <v>0</v>
      </c>
      <c r="Y56" s="49">
        <v>0</v>
      </c>
      <c r="Z56" s="49"/>
      <c r="AA56" s="49">
        <v>0</v>
      </c>
      <c r="AB56" s="49">
        <v>0</v>
      </c>
      <c r="AC56" s="35"/>
      <c r="AD56" s="49">
        <v>0</v>
      </c>
      <c r="AE56" s="49">
        <v>0</v>
      </c>
      <c r="AF56" s="49">
        <v>0</v>
      </c>
      <c r="AG56" s="49">
        <v>0</v>
      </c>
      <c r="AH56" s="49">
        <v>0</v>
      </c>
      <c r="AI56" s="49">
        <v>0</v>
      </c>
      <c r="AJ56" s="49">
        <v>0</v>
      </c>
      <c r="AK56" s="49">
        <v>0</v>
      </c>
      <c r="AL56" s="49"/>
      <c r="AM56" s="49"/>
      <c r="AN56" s="49">
        <v>0</v>
      </c>
      <c r="AO56" s="49">
        <v>0</v>
      </c>
      <c r="AP56" s="35"/>
      <c r="AQ56" s="69"/>
      <c r="AR56" s="17"/>
      <c r="AS56" s="18"/>
      <c r="AT56" s="2">
        <f t="shared" si="0"/>
        <v>0</v>
      </c>
    </row>
    <row r="57" spans="1:46" s="2" customFormat="1" ht="19.5" customHeight="1">
      <c r="A57" s="35">
        <v>51</v>
      </c>
      <c r="B57" s="36" t="s">
        <v>105</v>
      </c>
      <c r="C57" s="35" t="s">
        <v>97</v>
      </c>
      <c r="D57" s="35">
        <v>30</v>
      </c>
      <c r="E57" s="35">
        <v>20</v>
      </c>
      <c r="F57" s="35">
        <v>30</v>
      </c>
      <c r="G57" s="35">
        <v>10</v>
      </c>
      <c r="H57" s="37">
        <v>6</v>
      </c>
      <c r="I57" s="35">
        <v>96</v>
      </c>
      <c r="J57" s="35">
        <v>10</v>
      </c>
      <c r="K57" s="49">
        <v>2</v>
      </c>
      <c r="L57" s="49">
        <v>2</v>
      </c>
      <c r="M57" s="49" t="s">
        <v>355</v>
      </c>
      <c r="N57" s="49" t="s">
        <v>357</v>
      </c>
      <c r="O57" s="49">
        <v>2</v>
      </c>
      <c r="P57" s="49">
        <v>0</v>
      </c>
      <c r="Q57" s="49">
        <v>0</v>
      </c>
      <c r="R57" s="49">
        <v>0</v>
      </c>
      <c r="S57" s="49">
        <v>0</v>
      </c>
      <c r="T57" s="58">
        <v>0</v>
      </c>
      <c r="U57" s="58">
        <v>0</v>
      </c>
      <c r="V57" s="49">
        <v>0</v>
      </c>
      <c r="W57" s="49">
        <v>0</v>
      </c>
      <c r="X57" s="49">
        <v>0</v>
      </c>
      <c r="Y57" s="49">
        <v>0</v>
      </c>
      <c r="Z57" s="49"/>
      <c r="AA57" s="49">
        <v>0</v>
      </c>
      <c r="AB57" s="49">
        <v>0</v>
      </c>
      <c r="AC57" s="35"/>
      <c r="AD57" s="49">
        <v>0</v>
      </c>
      <c r="AE57" s="49">
        <v>0</v>
      </c>
      <c r="AF57" s="49">
        <v>0</v>
      </c>
      <c r="AG57" s="49">
        <v>0</v>
      </c>
      <c r="AH57" s="49">
        <v>0</v>
      </c>
      <c r="AI57" s="49">
        <v>0</v>
      </c>
      <c r="AJ57" s="49">
        <v>0</v>
      </c>
      <c r="AK57" s="49">
        <v>0</v>
      </c>
      <c r="AL57" s="49"/>
      <c r="AM57" s="49"/>
      <c r="AN57" s="49">
        <v>0</v>
      </c>
      <c r="AO57" s="49">
        <v>0</v>
      </c>
      <c r="AP57" s="35"/>
      <c r="AQ57" s="69"/>
      <c r="AR57" s="17"/>
      <c r="AS57" s="18"/>
      <c r="AT57" s="2">
        <f t="shared" si="0"/>
        <v>0</v>
      </c>
    </row>
    <row r="58" spans="1:46" s="2" customFormat="1" ht="19.5" customHeight="1">
      <c r="A58" s="35">
        <v>52</v>
      </c>
      <c r="B58" s="36" t="s">
        <v>106</v>
      </c>
      <c r="C58" s="35" t="s">
        <v>107</v>
      </c>
      <c r="D58" s="35">
        <v>30</v>
      </c>
      <c r="E58" s="35">
        <v>20</v>
      </c>
      <c r="F58" s="35">
        <v>30</v>
      </c>
      <c r="G58" s="35">
        <v>10</v>
      </c>
      <c r="H58" s="37">
        <v>3.1</v>
      </c>
      <c r="I58" s="35">
        <v>93.1</v>
      </c>
      <c r="J58" s="35">
        <v>36</v>
      </c>
      <c r="K58" s="49">
        <v>0</v>
      </c>
      <c r="L58" s="49">
        <v>0</v>
      </c>
      <c r="M58" s="49" t="s">
        <v>357</v>
      </c>
      <c r="N58" s="49" t="s">
        <v>357</v>
      </c>
      <c r="O58" s="49" t="s">
        <v>357</v>
      </c>
      <c r="P58" s="49">
        <v>15</v>
      </c>
      <c r="Q58" s="49">
        <v>3</v>
      </c>
      <c r="R58" s="49">
        <v>1</v>
      </c>
      <c r="S58" s="49">
        <v>0.1</v>
      </c>
      <c r="T58" s="58">
        <v>0</v>
      </c>
      <c r="U58" s="58">
        <v>0</v>
      </c>
      <c r="V58" s="49">
        <v>0</v>
      </c>
      <c r="W58" s="49">
        <v>0</v>
      </c>
      <c r="X58" s="49">
        <v>0</v>
      </c>
      <c r="Y58" s="49">
        <v>0</v>
      </c>
      <c r="Z58" s="49"/>
      <c r="AA58" s="49">
        <v>0</v>
      </c>
      <c r="AB58" s="49">
        <v>0</v>
      </c>
      <c r="AC58" s="35"/>
      <c r="AD58" s="49">
        <v>0</v>
      </c>
      <c r="AE58" s="49">
        <v>0</v>
      </c>
      <c r="AF58" s="49">
        <v>0</v>
      </c>
      <c r="AG58" s="49">
        <v>0</v>
      </c>
      <c r="AH58" s="49">
        <v>0</v>
      </c>
      <c r="AI58" s="49">
        <v>0</v>
      </c>
      <c r="AJ58" s="49">
        <v>0</v>
      </c>
      <c r="AK58" s="49">
        <v>0</v>
      </c>
      <c r="AL58" s="49"/>
      <c r="AM58" s="49"/>
      <c r="AN58" s="49">
        <v>0</v>
      </c>
      <c r="AO58" s="49">
        <v>0</v>
      </c>
      <c r="AP58" s="35"/>
      <c r="AQ58" s="69"/>
      <c r="AR58" s="17"/>
      <c r="AS58" s="18"/>
      <c r="AT58" s="2">
        <f t="shared" si="0"/>
        <v>0</v>
      </c>
    </row>
    <row r="59" spans="1:46" s="2" customFormat="1" ht="19.5" customHeight="1">
      <c r="A59" s="35">
        <v>53</v>
      </c>
      <c r="B59" s="36" t="s">
        <v>108</v>
      </c>
      <c r="C59" s="35" t="s">
        <v>107</v>
      </c>
      <c r="D59" s="35">
        <v>23</v>
      </c>
      <c r="E59" s="35">
        <v>20</v>
      </c>
      <c r="F59" s="35">
        <v>30</v>
      </c>
      <c r="G59" s="35">
        <v>10</v>
      </c>
      <c r="H59" s="37">
        <v>3.8</v>
      </c>
      <c r="I59" s="35">
        <v>86.8</v>
      </c>
      <c r="J59" s="35">
        <v>85</v>
      </c>
      <c r="K59" s="49">
        <v>2</v>
      </c>
      <c r="L59" s="49">
        <v>0</v>
      </c>
      <c r="M59" s="49" t="s">
        <v>357</v>
      </c>
      <c r="N59" s="49" t="s">
        <v>357</v>
      </c>
      <c r="O59" s="49" t="s">
        <v>357</v>
      </c>
      <c r="P59" s="49">
        <v>6</v>
      </c>
      <c r="Q59" s="49">
        <v>1.8</v>
      </c>
      <c r="R59" s="49">
        <v>0</v>
      </c>
      <c r="S59" s="49">
        <v>0</v>
      </c>
      <c r="T59" s="58">
        <v>0</v>
      </c>
      <c r="U59" s="58">
        <v>0</v>
      </c>
      <c r="V59" s="49">
        <v>0</v>
      </c>
      <c r="W59" s="49">
        <v>0</v>
      </c>
      <c r="X59" s="49">
        <v>0</v>
      </c>
      <c r="Y59" s="49">
        <v>0</v>
      </c>
      <c r="Z59" s="49"/>
      <c r="AA59" s="49">
        <v>0</v>
      </c>
      <c r="AB59" s="49">
        <v>0</v>
      </c>
      <c r="AC59" s="35"/>
      <c r="AD59" s="49">
        <v>2</v>
      </c>
      <c r="AE59" s="49">
        <v>6</v>
      </c>
      <c r="AF59" s="49">
        <v>1</v>
      </c>
      <c r="AG59" s="49">
        <v>1</v>
      </c>
      <c r="AH59" s="49">
        <v>0</v>
      </c>
      <c r="AI59" s="49">
        <v>0</v>
      </c>
      <c r="AJ59" s="49">
        <v>0</v>
      </c>
      <c r="AK59" s="49">
        <v>0</v>
      </c>
      <c r="AL59" s="49"/>
      <c r="AM59" s="49"/>
      <c r="AN59" s="49">
        <v>0</v>
      </c>
      <c r="AO59" s="49">
        <v>0</v>
      </c>
      <c r="AP59" s="35"/>
      <c r="AQ59" s="69"/>
      <c r="AR59" s="17"/>
      <c r="AS59" s="18"/>
      <c r="AT59" s="2">
        <f t="shared" si="0"/>
        <v>0</v>
      </c>
    </row>
    <row r="60" spans="1:46" s="2" customFormat="1" ht="19.5" customHeight="1">
      <c r="A60" s="35">
        <v>54</v>
      </c>
      <c r="B60" s="36" t="s">
        <v>109</v>
      </c>
      <c r="C60" s="35" t="s">
        <v>110</v>
      </c>
      <c r="D60" s="35">
        <v>29</v>
      </c>
      <c r="E60" s="35">
        <v>20</v>
      </c>
      <c r="F60" s="35">
        <v>30</v>
      </c>
      <c r="G60" s="35">
        <v>10</v>
      </c>
      <c r="H60" s="37">
        <v>10</v>
      </c>
      <c r="I60" s="35">
        <v>99</v>
      </c>
      <c r="J60" s="35">
        <v>4</v>
      </c>
      <c r="K60" s="49">
        <v>0</v>
      </c>
      <c r="L60" s="49">
        <v>2</v>
      </c>
      <c r="M60" s="49" t="s">
        <v>357</v>
      </c>
      <c r="N60" s="49" t="s">
        <v>357</v>
      </c>
      <c r="O60" s="49" t="s">
        <v>357</v>
      </c>
      <c r="P60" s="49">
        <v>62</v>
      </c>
      <c r="Q60" s="49">
        <v>3</v>
      </c>
      <c r="R60" s="49">
        <v>0</v>
      </c>
      <c r="S60" s="49">
        <v>0</v>
      </c>
      <c r="T60" s="58">
        <v>0</v>
      </c>
      <c r="U60" s="58">
        <v>0</v>
      </c>
      <c r="V60" s="49">
        <v>3</v>
      </c>
      <c r="W60" s="49">
        <v>3</v>
      </c>
      <c r="X60" s="49">
        <v>0</v>
      </c>
      <c r="Y60" s="49">
        <v>0</v>
      </c>
      <c r="Z60" s="49">
        <v>2</v>
      </c>
      <c r="AA60" s="49">
        <v>1</v>
      </c>
      <c r="AB60" s="49">
        <v>0</v>
      </c>
      <c r="AC60" s="35"/>
      <c r="AD60" s="49">
        <v>0</v>
      </c>
      <c r="AE60" s="49">
        <v>0</v>
      </c>
      <c r="AF60" s="49">
        <v>1</v>
      </c>
      <c r="AG60" s="49">
        <v>1</v>
      </c>
      <c r="AH60" s="49">
        <v>0</v>
      </c>
      <c r="AI60" s="49">
        <v>0</v>
      </c>
      <c r="AJ60" s="49">
        <v>0</v>
      </c>
      <c r="AK60" s="49">
        <v>0</v>
      </c>
      <c r="AL60" s="49"/>
      <c r="AM60" s="49"/>
      <c r="AN60" s="49">
        <v>0</v>
      </c>
      <c r="AO60" s="49">
        <v>0</v>
      </c>
      <c r="AP60" s="35"/>
      <c r="AQ60" s="69"/>
      <c r="AR60" s="17"/>
      <c r="AS60" s="18"/>
      <c r="AT60" s="2">
        <f t="shared" si="0"/>
        <v>0</v>
      </c>
    </row>
    <row r="61" spans="1:46" s="2" customFormat="1" ht="19.5" customHeight="1">
      <c r="A61" s="35">
        <v>55</v>
      </c>
      <c r="B61" s="36" t="s">
        <v>111</v>
      </c>
      <c r="C61" s="35" t="s">
        <v>110</v>
      </c>
      <c r="D61" s="35">
        <v>30</v>
      </c>
      <c r="E61" s="35">
        <v>20</v>
      </c>
      <c r="F61" s="35">
        <v>30</v>
      </c>
      <c r="G61" s="35">
        <v>10</v>
      </c>
      <c r="H61" s="37">
        <v>0</v>
      </c>
      <c r="I61" s="35">
        <v>90</v>
      </c>
      <c r="J61" s="35">
        <v>65</v>
      </c>
      <c r="K61" s="49">
        <v>0</v>
      </c>
      <c r="L61" s="49">
        <v>0</v>
      </c>
      <c r="M61" s="49" t="s">
        <v>357</v>
      </c>
      <c r="N61" s="49" t="s">
        <v>357</v>
      </c>
      <c r="O61" s="49" t="s">
        <v>357</v>
      </c>
      <c r="P61" s="49">
        <v>0</v>
      </c>
      <c r="Q61" s="49">
        <v>0</v>
      </c>
      <c r="R61" s="49">
        <v>0</v>
      </c>
      <c r="S61" s="49">
        <v>0</v>
      </c>
      <c r="T61" s="58">
        <v>0</v>
      </c>
      <c r="U61" s="58">
        <v>0</v>
      </c>
      <c r="V61" s="49">
        <v>0</v>
      </c>
      <c r="W61" s="49">
        <v>0</v>
      </c>
      <c r="X61" s="49">
        <v>0</v>
      </c>
      <c r="Y61" s="49">
        <v>0</v>
      </c>
      <c r="Z61" s="49"/>
      <c r="AA61" s="49">
        <v>0</v>
      </c>
      <c r="AB61" s="49">
        <v>0</v>
      </c>
      <c r="AC61" s="35"/>
      <c r="AD61" s="49">
        <v>0</v>
      </c>
      <c r="AE61" s="49">
        <v>0</v>
      </c>
      <c r="AF61" s="49">
        <v>0</v>
      </c>
      <c r="AG61" s="49">
        <v>0</v>
      </c>
      <c r="AH61" s="49">
        <v>0</v>
      </c>
      <c r="AI61" s="49">
        <v>0</v>
      </c>
      <c r="AJ61" s="49">
        <v>0</v>
      </c>
      <c r="AK61" s="49">
        <v>0</v>
      </c>
      <c r="AL61" s="49"/>
      <c r="AM61" s="49"/>
      <c r="AN61" s="49">
        <v>0</v>
      </c>
      <c r="AO61" s="49">
        <v>0</v>
      </c>
      <c r="AP61" s="35"/>
      <c r="AQ61" s="69"/>
      <c r="AR61" s="17"/>
      <c r="AS61" s="18"/>
      <c r="AT61" s="2">
        <f t="shared" si="0"/>
        <v>0</v>
      </c>
    </row>
    <row r="62" spans="1:46" s="2" customFormat="1" ht="19.5" customHeight="1">
      <c r="A62" s="35">
        <v>56</v>
      </c>
      <c r="B62" s="36" t="s">
        <v>112</v>
      </c>
      <c r="C62" s="35" t="s">
        <v>110</v>
      </c>
      <c r="D62" s="35">
        <v>30</v>
      </c>
      <c r="E62" s="35">
        <v>20</v>
      </c>
      <c r="F62" s="35">
        <v>30</v>
      </c>
      <c r="G62" s="35">
        <v>10</v>
      </c>
      <c r="H62" s="37">
        <v>1.8</v>
      </c>
      <c r="I62" s="35">
        <v>91.8</v>
      </c>
      <c r="J62" s="35">
        <v>57</v>
      </c>
      <c r="K62" s="49">
        <v>0</v>
      </c>
      <c r="L62" s="49">
        <v>0</v>
      </c>
      <c r="M62" s="49" t="s">
        <v>357</v>
      </c>
      <c r="N62" s="49" t="s">
        <v>357</v>
      </c>
      <c r="O62" s="49" t="s">
        <v>357</v>
      </c>
      <c r="P62" s="49">
        <v>6</v>
      </c>
      <c r="Q62" s="49">
        <v>1.8</v>
      </c>
      <c r="R62" s="49">
        <v>0</v>
      </c>
      <c r="S62" s="49">
        <v>0</v>
      </c>
      <c r="T62" s="58">
        <v>0</v>
      </c>
      <c r="U62" s="58">
        <v>0</v>
      </c>
      <c r="V62" s="49">
        <v>0</v>
      </c>
      <c r="W62" s="49">
        <v>0</v>
      </c>
      <c r="X62" s="49">
        <v>0</v>
      </c>
      <c r="Y62" s="49">
        <v>0</v>
      </c>
      <c r="Z62" s="49"/>
      <c r="AA62" s="49">
        <v>0</v>
      </c>
      <c r="AB62" s="49">
        <v>0</v>
      </c>
      <c r="AC62" s="35"/>
      <c r="AD62" s="49">
        <v>0</v>
      </c>
      <c r="AE62" s="49">
        <v>0</v>
      </c>
      <c r="AF62" s="49">
        <v>0</v>
      </c>
      <c r="AG62" s="49">
        <v>0</v>
      </c>
      <c r="AH62" s="49">
        <v>0</v>
      </c>
      <c r="AI62" s="49">
        <v>0</v>
      </c>
      <c r="AJ62" s="49">
        <v>0</v>
      </c>
      <c r="AK62" s="49">
        <v>0</v>
      </c>
      <c r="AL62" s="49"/>
      <c r="AM62" s="49"/>
      <c r="AN62" s="49">
        <v>0</v>
      </c>
      <c r="AO62" s="49">
        <v>0</v>
      </c>
      <c r="AP62" s="35"/>
      <c r="AQ62" s="69"/>
      <c r="AR62" s="17"/>
      <c r="AS62" s="18"/>
      <c r="AT62" s="2">
        <f t="shared" si="0"/>
        <v>0</v>
      </c>
    </row>
    <row r="63" spans="1:46" s="2" customFormat="1" ht="19.5" customHeight="1">
      <c r="A63" s="35">
        <v>57</v>
      </c>
      <c r="B63" s="36" t="s">
        <v>113</v>
      </c>
      <c r="C63" s="35" t="s">
        <v>110</v>
      </c>
      <c r="D63" s="35">
        <v>28</v>
      </c>
      <c r="E63" s="35">
        <v>20</v>
      </c>
      <c r="F63" s="35">
        <v>30</v>
      </c>
      <c r="G63" s="35">
        <v>10</v>
      </c>
      <c r="H63" s="37">
        <v>0.6</v>
      </c>
      <c r="I63" s="35">
        <v>88.6</v>
      </c>
      <c r="J63" s="35">
        <v>79</v>
      </c>
      <c r="K63" s="49">
        <v>0</v>
      </c>
      <c r="L63" s="49">
        <v>0</v>
      </c>
      <c r="M63" s="49" t="s">
        <v>357</v>
      </c>
      <c r="N63" s="49" t="s">
        <v>357</v>
      </c>
      <c r="O63" s="49" t="s">
        <v>357</v>
      </c>
      <c r="P63" s="49">
        <v>2</v>
      </c>
      <c r="Q63" s="49">
        <v>0.6</v>
      </c>
      <c r="R63" s="49">
        <v>0</v>
      </c>
      <c r="S63" s="49">
        <v>0</v>
      </c>
      <c r="T63" s="58">
        <v>0</v>
      </c>
      <c r="U63" s="58">
        <v>0</v>
      </c>
      <c r="V63" s="49">
        <v>0</v>
      </c>
      <c r="W63" s="49">
        <v>0</v>
      </c>
      <c r="X63" s="49">
        <v>0</v>
      </c>
      <c r="Y63" s="49">
        <v>0</v>
      </c>
      <c r="Z63" s="49"/>
      <c r="AA63" s="49">
        <v>0</v>
      </c>
      <c r="AB63" s="49">
        <v>0</v>
      </c>
      <c r="AC63" s="35"/>
      <c r="AD63" s="49">
        <v>1</v>
      </c>
      <c r="AE63" s="49">
        <v>2</v>
      </c>
      <c r="AF63" s="49">
        <v>0</v>
      </c>
      <c r="AG63" s="49">
        <v>0</v>
      </c>
      <c r="AH63" s="49">
        <v>0</v>
      </c>
      <c r="AI63" s="49">
        <v>0</v>
      </c>
      <c r="AJ63" s="49">
        <v>0</v>
      </c>
      <c r="AK63" s="49">
        <v>0</v>
      </c>
      <c r="AL63" s="49"/>
      <c r="AM63" s="49"/>
      <c r="AN63" s="49">
        <v>0</v>
      </c>
      <c r="AO63" s="49">
        <v>0</v>
      </c>
      <c r="AP63" s="35"/>
      <c r="AQ63" s="69"/>
      <c r="AR63" s="17"/>
      <c r="AS63" s="18"/>
      <c r="AT63" s="2">
        <f t="shared" si="0"/>
        <v>0</v>
      </c>
    </row>
    <row r="64" spans="1:46" s="2" customFormat="1" ht="19.5" customHeight="1">
      <c r="A64" s="35">
        <v>58</v>
      </c>
      <c r="B64" s="36" t="s">
        <v>114</v>
      </c>
      <c r="C64" s="35" t="s">
        <v>110</v>
      </c>
      <c r="D64" s="35">
        <v>30</v>
      </c>
      <c r="E64" s="35">
        <v>20</v>
      </c>
      <c r="F64" s="35">
        <v>30</v>
      </c>
      <c r="G64" s="35">
        <v>10</v>
      </c>
      <c r="H64" s="37">
        <v>3</v>
      </c>
      <c r="I64" s="35">
        <v>93</v>
      </c>
      <c r="J64" s="35">
        <v>37</v>
      </c>
      <c r="K64" s="49">
        <v>0</v>
      </c>
      <c r="L64" s="49">
        <v>0</v>
      </c>
      <c r="M64" s="49" t="s">
        <v>357</v>
      </c>
      <c r="N64" s="49" t="s">
        <v>357</v>
      </c>
      <c r="O64" s="49" t="s">
        <v>357</v>
      </c>
      <c r="P64" s="49">
        <v>27</v>
      </c>
      <c r="Q64" s="49">
        <v>3</v>
      </c>
      <c r="R64" s="49">
        <v>0</v>
      </c>
      <c r="S64" s="49">
        <v>0</v>
      </c>
      <c r="T64" s="58">
        <v>0</v>
      </c>
      <c r="U64" s="58">
        <v>0</v>
      </c>
      <c r="V64" s="49">
        <v>0</v>
      </c>
      <c r="W64" s="49">
        <v>0</v>
      </c>
      <c r="X64" s="49">
        <v>0</v>
      </c>
      <c r="Y64" s="49">
        <v>0</v>
      </c>
      <c r="Z64" s="49"/>
      <c r="AA64" s="49">
        <v>0</v>
      </c>
      <c r="AB64" s="49">
        <v>0</v>
      </c>
      <c r="AC64" s="35"/>
      <c r="AD64" s="49">
        <v>0</v>
      </c>
      <c r="AE64" s="49">
        <v>0</v>
      </c>
      <c r="AF64" s="49">
        <v>0</v>
      </c>
      <c r="AG64" s="49">
        <v>0</v>
      </c>
      <c r="AH64" s="49">
        <v>0</v>
      </c>
      <c r="AI64" s="49">
        <v>0</v>
      </c>
      <c r="AJ64" s="49">
        <v>0</v>
      </c>
      <c r="AK64" s="49">
        <v>0</v>
      </c>
      <c r="AL64" s="49"/>
      <c r="AM64" s="49"/>
      <c r="AN64" s="49">
        <v>0</v>
      </c>
      <c r="AO64" s="49">
        <v>0</v>
      </c>
      <c r="AP64" s="35"/>
      <c r="AQ64" s="69"/>
      <c r="AR64" s="17"/>
      <c r="AS64" s="18"/>
      <c r="AT64" s="2">
        <f t="shared" si="0"/>
        <v>0</v>
      </c>
    </row>
    <row r="65" spans="1:46" s="2" customFormat="1" ht="19.5" customHeight="1">
      <c r="A65" s="35">
        <v>59</v>
      </c>
      <c r="B65" s="36" t="s">
        <v>115</v>
      </c>
      <c r="C65" s="35" t="s">
        <v>110</v>
      </c>
      <c r="D65" s="35">
        <v>30</v>
      </c>
      <c r="E65" s="35">
        <v>20</v>
      </c>
      <c r="F65" s="35">
        <v>30</v>
      </c>
      <c r="G65" s="35">
        <v>10</v>
      </c>
      <c r="H65" s="37">
        <v>3</v>
      </c>
      <c r="I65" s="35">
        <v>93</v>
      </c>
      <c r="J65" s="35">
        <v>37</v>
      </c>
      <c r="K65" s="49">
        <v>0</v>
      </c>
      <c r="L65" s="49">
        <v>0</v>
      </c>
      <c r="M65" s="49" t="s">
        <v>357</v>
      </c>
      <c r="N65" s="49" t="s">
        <v>357</v>
      </c>
      <c r="O65" s="49" t="s">
        <v>357</v>
      </c>
      <c r="P65" s="49">
        <v>22</v>
      </c>
      <c r="Q65" s="49">
        <v>3</v>
      </c>
      <c r="R65" s="49">
        <v>0</v>
      </c>
      <c r="S65" s="49">
        <v>0</v>
      </c>
      <c r="T65" s="58">
        <v>0</v>
      </c>
      <c r="U65" s="58">
        <v>0</v>
      </c>
      <c r="V65" s="49">
        <v>0</v>
      </c>
      <c r="W65" s="49">
        <v>0</v>
      </c>
      <c r="X65" s="49">
        <v>0</v>
      </c>
      <c r="Y65" s="49">
        <v>0</v>
      </c>
      <c r="Z65" s="49"/>
      <c r="AA65" s="49">
        <v>0</v>
      </c>
      <c r="AB65" s="49">
        <v>0</v>
      </c>
      <c r="AC65" s="35"/>
      <c r="AD65" s="49">
        <v>0</v>
      </c>
      <c r="AE65" s="49">
        <v>0</v>
      </c>
      <c r="AF65" s="49">
        <v>0</v>
      </c>
      <c r="AG65" s="49">
        <v>0</v>
      </c>
      <c r="AH65" s="49">
        <v>0</v>
      </c>
      <c r="AI65" s="49">
        <v>0</v>
      </c>
      <c r="AJ65" s="49">
        <v>0</v>
      </c>
      <c r="AK65" s="49">
        <v>0</v>
      </c>
      <c r="AL65" s="49"/>
      <c r="AM65" s="49"/>
      <c r="AN65" s="49">
        <v>0</v>
      </c>
      <c r="AO65" s="49">
        <v>0</v>
      </c>
      <c r="AP65" s="35"/>
      <c r="AQ65" s="69"/>
      <c r="AR65" s="17"/>
      <c r="AS65" s="18"/>
      <c r="AT65" s="2">
        <f t="shared" si="0"/>
        <v>0</v>
      </c>
    </row>
    <row r="66" spans="1:46" s="2" customFormat="1" ht="19.5" customHeight="1">
      <c r="A66" s="35">
        <v>60</v>
      </c>
      <c r="B66" s="36" t="s">
        <v>116</v>
      </c>
      <c r="C66" s="35" t="s">
        <v>110</v>
      </c>
      <c r="D66" s="35">
        <v>30</v>
      </c>
      <c r="E66" s="35">
        <v>20</v>
      </c>
      <c r="F66" s="35">
        <v>30</v>
      </c>
      <c r="G66" s="35">
        <v>10</v>
      </c>
      <c r="H66" s="37">
        <v>10</v>
      </c>
      <c r="I66" s="35">
        <v>100</v>
      </c>
      <c r="J66" s="35">
        <v>1</v>
      </c>
      <c r="K66" s="49">
        <v>2</v>
      </c>
      <c r="L66" s="49">
        <v>2</v>
      </c>
      <c r="M66" s="49" t="s">
        <v>357</v>
      </c>
      <c r="N66" s="49" t="s">
        <v>357</v>
      </c>
      <c r="O66" s="49" t="s">
        <v>357</v>
      </c>
      <c r="P66" s="49">
        <v>54</v>
      </c>
      <c r="Q66" s="49">
        <v>3</v>
      </c>
      <c r="R66" s="49">
        <v>7</v>
      </c>
      <c r="S66" s="49">
        <v>1</v>
      </c>
      <c r="T66" s="58">
        <v>0</v>
      </c>
      <c r="U66" s="58">
        <v>0</v>
      </c>
      <c r="V66" s="49">
        <v>0</v>
      </c>
      <c r="W66" s="49">
        <v>0</v>
      </c>
      <c r="X66" s="49">
        <v>0</v>
      </c>
      <c r="Y66" s="49">
        <v>0</v>
      </c>
      <c r="Z66" s="49"/>
      <c r="AA66" s="49">
        <v>2.5</v>
      </c>
      <c r="AB66" s="49">
        <v>0</v>
      </c>
      <c r="AC66" s="35"/>
      <c r="AD66" s="49">
        <v>0</v>
      </c>
      <c r="AE66" s="49">
        <v>0</v>
      </c>
      <c r="AF66" s="49">
        <v>0</v>
      </c>
      <c r="AG66" s="49">
        <v>0</v>
      </c>
      <c r="AH66" s="49">
        <v>0</v>
      </c>
      <c r="AI66" s="49">
        <v>0</v>
      </c>
      <c r="AJ66" s="49">
        <v>0</v>
      </c>
      <c r="AK66" s="49">
        <v>0</v>
      </c>
      <c r="AL66" s="49"/>
      <c r="AM66" s="49"/>
      <c r="AN66" s="49">
        <v>0</v>
      </c>
      <c r="AO66" s="49">
        <v>0</v>
      </c>
      <c r="AP66" s="35"/>
      <c r="AQ66" s="69"/>
      <c r="AR66" s="17"/>
      <c r="AS66" s="18"/>
      <c r="AT66" s="2">
        <f t="shared" si="0"/>
        <v>0</v>
      </c>
    </row>
    <row r="67" spans="1:46" s="2" customFormat="1" ht="19.5" customHeight="1">
      <c r="A67" s="35">
        <v>61</v>
      </c>
      <c r="B67" s="36" t="s">
        <v>117</v>
      </c>
      <c r="C67" s="35" t="s">
        <v>110</v>
      </c>
      <c r="D67" s="35">
        <v>30</v>
      </c>
      <c r="E67" s="35">
        <v>20</v>
      </c>
      <c r="F67" s="35">
        <v>30</v>
      </c>
      <c r="G67" s="35">
        <v>10</v>
      </c>
      <c r="H67" s="37">
        <v>4.4</v>
      </c>
      <c r="I67" s="35">
        <v>94.4</v>
      </c>
      <c r="J67" s="35">
        <v>24</v>
      </c>
      <c r="K67" s="49">
        <v>2</v>
      </c>
      <c r="L67" s="49">
        <v>0</v>
      </c>
      <c r="M67" s="49" t="s">
        <v>357</v>
      </c>
      <c r="N67" s="49" t="s">
        <v>357</v>
      </c>
      <c r="O67" s="49" t="s">
        <v>357</v>
      </c>
      <c r="P67" s="49">
        <v>8</v>
      </c>
      <c r="Q67" s="49">
        <v>2.4</v>
      </c>
      <c r="R67" s="49">
        <v>0</v>
      </c>
      <c r="S67" s="49">
        <v>0</v>
      </c>
      <c r="T67" s="58">
        <v>0</v>
      </c>
      <c r="U67" s="58">
        <v>0</v>
      </c>
      <c r="V67" s="49">
        <v>0</v>
      </c>
      <c r="W67" s="49">
        <v>0</v>
      </c>
      <c r="X67" s="49">
        <v>0</v>
      </c>
      <c r="Y67" s="49">
        <v>0</v>
      </c>
      <c r="Z67" s="49"/>
      <c r="AA67" s="49">
        <v>0</v>
      </c>
      <c r="AB67" s="49">
        <v>0</v>
      </c>
      <c r="AC67" s="35"/>
      <c r="AD67" s="49">
        <v>0</v>
      </c>
      <c r="AE67" s="49">
        <v>0</v>
      </c>
      <c r="AF67" s="49">
        <v>0</v>
      </c>
      <c r="AG67" s="49">
        <v>0</v>
      </c>
      <c r="AH67" s="49">
        <v>0</v>
      </c>
      <c r="AI67" s="49">
        <v>0</v>
      </c>
      <c r="AJ67" s="49">
        <v>0</v>
      </c>
      <c r="AK67" s="49">
        <v>0</v>
      </c>
      <c r="AL67" s="49"/>
      <c r="AM67" s="49"/>
      <c r="AN67" s="49">
        <v>0</v>
      </c>
      <c r="AO67" s="49">
        <v>0</v>
      </c>
      <c r="AP67" s="35"/>
      <c r="AQ67" s="69"/>
      <c r="AR67" s="17"/>
      <c r="AS67" s="18"/>
      <c r="AT67" s="2">
        <f t="shared" si="0"/>
        <v>0</v>
      </c>
    </row>
    <row r="68" spans="1:46" s="2" customFormat="1" ht="19.5" customHeight="1">
      <c r="A68" s="35">
        <v>62</v>
      </c>
      <c r="B68" s="36" t="s">
        <v>118</v>
      </c>
      <c r="C68" s="35" t="s">
        <v>119</v>
      </c>
      <c r="D68" s="35">
        <v>28</v>
      </c>
      <c r="E68" s="35">
        <v>20</v>
      </c>
      <c r="F68" s="35">
        <v>30</v>
      </c>
      <c r="G68" s="35">
        <v>10</v>
      </c>
      <c r="H68" s="37">
        <v>10</v>
      </c>
      <c r="I68" s="35">
        <v>98</v>
      </c>
      <c r="J68" s="35">
        <v>6</v>
      </c>
      <c r="K68" s="49">
        <v>0</v>
      </c>
      <c r="L68" s="49">
        <v>0</v>
      </c>
      <c r="M68" s="49" t="s">
        <v>355</v>
      </c>
      <c r="N68" s="49" t="s">
        <v>356</v>
      </c>
      <c r="O68" s="49">
        <v>5</v>
      </c>
      <c r="P68" s="49">
        <v>4</v>
      </c>
      <c r="Q68" s="49">
        <v>1.2</v>
      </c>
      <c r="R68" s="49">
        <v>0</v>
      </c>
      <c r="S68" s="49">
        <v>0</v>
      </c>
      <c r="T68" s="58">
        <v>0</v>
      </c>
      <c r="U68" s="58">
        <v>0</v>
      </c>
      <c r="V68" s="49">
        <v>0</v>
      </c>
      <c r="W68" s="49">
        <v>0</v>
      </c>
      <c r="X68" s="49">
        <v>0</v>
      </c>
      <c r="Y68" s="49">
        <v>0</v>
      </c>
      <c r="Z68" s="49">
        <v>2</v>
      </c>
      <c r="AA68" s="49">
        <v>1</v>
      </c>
      <c r="AB68" s="49">
        <v>1</v>
      </c>
      <c r="AC68" s="35"/>
      <c r="AD68" s="49">
        <v>1</v>
      </c>
      <c r="AE68" s="49">
        <v>2</v>
      </c>
      <c r="AF68" s="49">
        <v>0</v>
      </c>
      <c r="AG68" s="49">
        <v>0</v>
      </c>
      <c r="AH68" s="49">
        <v>0</v>
      </c>
      <c r="AI68" s="49">
        <v>0</v>
      </c>
      <c r="AJ68" s="49">
        <v>0</v>
      </c>
      <c r="AK68" s="49">
        <v>0</v>
      </c>
      <c r="AL68" s="49"/>
      <c r="AM68" s="49"/>
      <c r="AN68" s="49">
        <v>0</v>
      </c>
      <c r="AO68" s="49">
        <v>0</v>
      </c>
      <c r="AP68" s="35"/>
      <c r="AQ68" s="69"/>
      <c r="AR68" s="17"/>
      <c r="AS68" s="18"/>
      <c r="AT68" s="2">
        <f t="shared" si="0"/>
        <v>0</v>
      </c>
    </row>
    <row r="69" spans="1:46" s="3" customFormat="1" ht="19.5" customHeight="1">
      <c r="A69" s="35">
        <v>63</v>
      </c>
      <c r="B69" s="36" t="s">
        <v>120</v>
      </c>
      <c r="C69" s="35" t="s">
        <v>119</v>
      </c>
      <c r="D69" s="35">
        <v>27</v>
      </c>
      <c r="E69" s="35">
        <v>20</v>
      </c>
      <c r="F69" s="35">
        <v>30</v>
      </c>
      <c r="G69" s="35">
        <v>10</v>
      </c>
      <c r="H69" s="37">
        <v>3</v>
      </c>
      <c r="I69" s="35">
        <v>90</v>
      </c>
      <c r="J69" s="35">
        <v>65</v>
      </c>
      <c r="K69" s="49">
        <v>0</v>
      </c>
      <c r="L69" s="49">
        <v>0</v>
      </c>
      <c r="M69" s="49" t="s">
        <v>357</v>
      </c>
      <c r="N69" s="49" t="s">
        <v>357</v>
      </c>
      <c r="O69" s="49" t="s">
        <v>357</v>
      </c>
      <c r="P69" s="49">
        <v>0</v>
      </c>
      <c r="Q69" s="49">
        <v>0</v>
      </c>
      <c r="R69" s="49">
        <v>0</v>
      </c>
      <c r="S69" s="49">
        <v>0</v>
      </c>
      <c r="T69" s="58">
        <v>0</v>
      </c>
      <c r="U69" s="58">
        <v>0</v>
      </c>
      <c r="V69" s="49">
        <v>0</v>
      </c>
      <c r="W69" s="49">
        <v>0</v>
      </c>
      <c r="X69" s="49">
        <v>0</v>
      </c>
      <c r="Y69" s="49">
        <v>0</v>
      </c>
      <c r="Z69" s="49"/>
      <c r="AA69" s="49">
        <v>3</v>
      </c>
      <c r="AB69" s="49">
        <v>0</v>
      </c>
      <c r="AC69" s="35"/>
      <c r="AD69" s="49">
        <v>1</v>
      </c>
      <c r="AE69" s="49">
        <v>3</v>
      </c>
      <c r="AF69" s="49">
        <v>0</v>
      </c>
      <c r="AG69" s="49">
        <v>0</v>
      </c>
      <c r="AH69" s="49">
        <v>0</v>
      </c>
      <c r="AI69" s="49">
        <v>0</v>
      </c>
      <c r="AJ69" s="49">
        <v>0</v>
      </c>
      <c r="AK69" s="49">
        <v>0</v>
      </c>
      <c r="AL69" s="49"/>
      <c r="AM69" s="49"/>
      <c r="AN69" s="49">
        <v>0</v>
      </c>
      <c r="AO69" s="49">
        <v>0</v>
      </c>
      <c r="AP69" s="35"/>
      <c r="AQ69" s="69"/>
      <c r="AR69" s="17"/>
      <c r="AS69" s="18"/>
      <c r="AT69" s="3">
        <f t="shared" si="0"/>
        <v>0</v>
      </c>
    </row>
    <row r="70" spans="1:46" s="2" customFormat="1" ht="19.5" customHeight="1">
      <c r="A70" s="35">
        <v>64</v>
      </c>
      <c r="B70" s="36" t="s">
        <v>121</v>
      </c>
      <c r="C70" s="35" t="s">
        <v>119</v>
      </c>
      <c r="D70" s="35">
        <v>30</v>
      </c>
      <c r="E70" s="35">
        <v>20</v>
      </c>
      <c r="F70" s="35">
        <v>30</v>
      </c>
      <c r="G70" s="35">
        <v>10</v>
      </c>
      <c r="H70" s="37">
        <v>5.3</v>
      </c>
      <c r="I70" s="35">
        <v>95.3</v>
      </c>
      <c r="J70" s="35">
        <v>12</v>
      </c>
      <c r="K70" s="49">
        <v>0</v>
      </c>
      <c r="L70" s="49">
        <v>0</v>
      </c>
      <c r="M70" s="49" t="s">
        <v>355</v>
      </c>
      <c r="N70" s="49" t="s">
        <v>356</v>
      </c>
      <c r="O70" s="49">
        <v>5</v>
      </c>
      <c r="P70" s="49">
        <v>1</v>
      </c>
      <c r="Q70" s="49">
        <v>0.3</v>
      </c>
      <c r="R70" s="49">
        <v>0</v>
      </c>
      <c r="S70" s="49">
        <v>0</v>
      </c>
      <c r="T70" s="58">
        <v>0</v>
      </c>
      <c r="U70" s="58">
        <v>0</v>
      </c>
      <c r="V70" s="49">
        <v>0</v>
      </c>
      <c r="W70" s="49">
        <v>0</v>
      </c>
      <c r="X70" s="49">
        <v>0</v>
      </c>
      <c r="Y70" s="49">
        <v>0</v>
      </c>
      <c r="Z70" s="49"/>
      <c r="AA70" s="49">
        <v>0</v>
      </c>
      <c r="AB70" s="49">
        <v>0</v>
      </c>
      <c r="AC70" s="35"/>
      <c r="AD70" s="49">
        <v>0</v>
      </c>
      <c r="AE70" s="49">
        <v>0</v>
      </c>
      <c r="AF70" s="49">
        <v>0</v>
      </c>
      <c r="AG70" s="49">
        <v>0</v>
      </c>
      <c r="AH70" s="49">
        <v>0</v>
      </c>
      <c r="AI70" s="49">
        <v>0</v>
      </c>
      <c r="AJ70" s="49">
        <v>0</v>
      </c>
      <c r="AK70" s="49">
        <v>0</v>
      </c>
      <c r="AL70" s="49"/>
      <c r="AM70" s="49"/>
      <c r="AN70" s="49">
        <v>0</v>
      </c>
      <c r="AO70" s="49">
        <v>0</v>
      </c>
      <c r="AP70" s="35"/>
      <c r="AQ70" s="69"/>
      <c r="AR70" s="17"/>
      <c r="AS70" s="18"/>
      <c r="AT70" s="2">
        <f t="shared" si="0"/>
        <v>0</v>
      </c>
    </row>
    <row r="71" spans="1:46" s="2" customFormat="1" ht="19.5" customHeight="1">
      <c r="A71" s="35">
        <v>65</v>
      </c>
      <c r="B71" s="36" t="s">
        <v>122</v>
      </c>
      <c r="C71" s="35" t="s">
        <v>119</v>
      </c>
      <c r="D71" s="35">
        <v>26.5</v>
      </c>
      <c r="E71" s="35">
        <v>20</v>
      </c>
      <c r="F71" s="35">
        <v>30</v>
      </c>
      <c r="G71" s="35">
        <v>10</v>
      </c>
      <c r="H71" s="37">
        <v>1</v>
      </c>
      <c r="I71" s="35">
        <v>87.5</v>
      </c>
      <c r="J71" s="35">
        <v>81</v>
      </c>
      <c r="K71" s="49">
        <v>0</v>
      </c>
      <c r="L71" s="49">
        <v>0</v>
      </c>
      <c r="M71" s="49" t="s">
        <v>358</v>
      </c>
      <c r="N71" s="49" t="s">
        <v>357</v>
      </c>
      <c r="O71" s="49">
        <v>1</v>
      </c>
      <c r="P71" s="49">
        <v>0</v>
      </c>
      <c r="Q71" s="49">
        <v>0</v>
      </c>
      <c r="R71" s="49">
        <v>0</v>
      </c>
      <c r="S71" s="49">
        <v>0</v>
      </c>
      <c r="T71" s="58">
        <v>0</v>
      </c>
      <c r="U71" s="58">
        <v>0</v>
      </c>
      <c r="V71" s="49">
        <v>0</v>
      </c>
      <c r="W71" s="49">
        <v>0</v>
      </c>
      <c r="X71" s="49">
        <v>0</v>
      </c>
      <c r="Y71" s="49">
        <v>0</v>
      </c>
      <c r="Z71" s="49"/>
      <c r="AA71" s="49">
        <v>0</v>
      </c>
      <c r="AB71" s="49">
        <v>0</v>
      </c>
      <c r="AC71" s="35"/>
      <c r="AD71" s="49">
        <v>2</v>
      </c>
      <c r="AE71" s="49">
        <v>3.5</v>
      </c>
      <c r="AF71" s="49">
        <v>0</v>
      </c>
      <c r="AG71" s="49">
        <v>0</v>
      </c>
      <c r="AH71" s="49">
        <v>0</v>
      </c>
      <c r="AI71" s="49">
        <v>0</v>
      </c>
      <c r="AJ71" s="49">
        <v>0</v>
      </c>
      <c r="AK71" s="49">
        <v>0</v>
      </c>
      <c r="AL71" s="49"/>
      <c r="AM71" s="49"/>
      <c r="AN71" s="49">
        <v>0</v>
      </c>
      <c r="AO71" s="49">
        <v>0</v>
      </c>
      <c r="AP71" s="35"/>
      <c r="AQ71" s="69"/>
      <c r="AR71" s="17"/>
      <c r="AS71" s="18"/>
      <c r="AT71" s="2">
        <f aca="true" t="shared" si="1" ref="AT71:AT96">IF(AR71=AS71,0,1)</f>
        <v>0</v>
      </c>
    </row>
    <row r="72" spans="1:46" s="2" customFormat="1" ht="19.5" customHeight="1">
      <c r="A72" s="35">
        <v>66</v>
      </c>
      <c r="B72" s="36" t="s">
        <v>123</v>
      </c>
      <c r="C72" s="35" t="s">
        <v>119</v>
      </c>
      <c r="D72" s="35">
        <v>30</v>
      </c>
      <c r="E72" s="35">
        <v>20</v>
      </c>
      <c r="F72" s="35">
        <v>30</v>
      </c>
      <c r="G72" s="35">
        <v>10</v>
      </c>
      <c r="H72" s="37">
        <v>6</v>
      </c>
      <c r="I72" s="35">
        <v>96</v>
      </c>
      <c r="J72" s="35">
        <v>10</v>
      </c>
      <c r="K72" s="49">
        <v>0</v>
      </c>
      <c r="L72" s="49">
        <v>2</v>
      </c>
      <c r="M72" s="49" t="s">
        <v>358</v>
      </c>
      <c r="N72" s="49" t="s">
        <v>356</v>
      </c>
      <c r="O72" s="49">
        <v>4</v>
      </c>
      <c r="P72" s="49">
        <v>0</v>
      </c>
      <c r="Q72" s="49">
        <v>0</v>
      </c>
      <c r="R72" s="49">
        <v>0</v>
      </c>
      <c r="S72" s="49">
        <v>0</v>
      </c>
      <c r="T72" s="58">
        <v>0</v>
      </c>
      <c r="U72" s="58">
        <v>0</v>
      </c>
      <c r="V72" s="49">
        <v>0</v>
      </c>
      <c r="W72" s="49">
        <v>0</v>
      </c>
      <c r="X72" s="49">
        <v>0</v>
      </c>
      <c r="Y72" s="49">
        <v>0</v>
      </c>
      <c r="Z72" s="49"/>
      <c r="AA72" s="49">
        <v>0</v>
      </c>
      <c r="AB72" s="49">
        <v>0</v>
      </c>
      <c r="AC72" s="35"/>
      <c r="AD72" s="49">
        <v>0</v>
      </c>
      <c r="AE72" s="49">
        <v>0</v>
      </c>
      <c r="AF72" s="49">
        <v>0</v>
      </c>
      <c r="AG72" s="49">
        <v>0</v>
      </c>
      <c r="AH72" s="49">
        <v>0</v>
      </c>
      <c r="AI72" s="49">
        <v>0</v>
      </c>
      <c r="AJ72" s="49">
        <v>0</v>
      </c>
      <c r="AK72" s="49">
        <v>0</v>
      </c>
      <c r="AL72" s="49"/>
      <c r="AM72" s="49"/>
      <c r="AN72" s="49">
        <v>0</v>
      </c>
      <c r="AO72" s="49">
        <v>0</v>
      </c>
      <c r="AP72" s="35"/>
      <c r="AQ72" s="69"/>
      <c r="AR72" s="17"/>
      <c r="AS72" s="18"/>
      <c r="AT72" s="2">
        <f t="shared" si="1"/>
        <v>0</v>
      </c>
    </row>
    <row r="73" spans="1:46" s="2" customFormat="1" ht="19.5" customHeight="1">
      <c r="A73" s="35">
        <v>67</v>
      </c>
      <c r="B73" s="36" t="s">
        <v>124</v>
      </c>
      <c r="C73" s="35" t="s">
        <v>119</v>
      </c>
      <c r="D73" s="35">
        <v>30</v>
      </c>
      <c r="E73" s="35">
        <v>20</v>
      </c>
      <c r="F73" s="35">
        <v>30</v>
      </c>
      <c r="G73" s="35">
        <v>10</v>
      </c>
      <c r="H73" s="37">
        <v>5.3</v>
      </c>
      <c r="I73" s="35">
        <v>95.3</v>
      </c>
      <c r="J73" s="35">
        <v>12</v>
      </c>
      <c r="K73" s="49">
        <v>0</v>
      </c>
      <c r="L73" s="49">
        <v>0</v>
      </c>
      <c r="M73" s="49" t="s">
        <v>355</v>
      </c>
      <c r="N73" s="49" t="s">
        <v>356</v>
      </c>
      <c r="O73" s="49">
        <v>5</v>
      </c>
      <c r="P73" s="49">
        <v>1</v>
      </c>
      <c r="Q73" s="49">
        <v>0.3</v>
      </c>
      <c r="R73" s="49">
        <v>0</v>
      </c>
      <c r="S73" s="49">
        <v>0</v>
      </c>
      <c r="T73" s="58">
        <v>0</v>
      </c>
      <c r="U73" s="58">
        <v>0</v>
      </c>
      <c r="V73" s="49">
        <v>0</v>
      </c>
      <c r="W73" s="49">
        <v>0</v>
      </c>
      <c r="X73" s="49">
        <v>0</v>
      </c>
      <c r="Y73" s="49">
        <v>0</v>
      </c>
      <c r="Z73" s="49"/>
      <c r="AA73" s="49">
        <v>0</v>
      </c>
      <c r="AB73" s="49">
        <v>0</v>
      </c>
      <c r="AC73" s="35"/>
      <c r="AD73" s="49">
        <v>0</v>
      </c>
      <c r="AE73" s="49">
        <v>0</v>
      </c>
      <c r="AF73" s="49">
        <v>0</v>
      </c>
      <c r="AG73" s="49">
        <v>0</v>
      </c>
      <c r="AH73" s="49">
        <v>0</v>
      </c>
      <c r="AI73" s="49">
        <v>0</v>
      </c>
      <c r="AJ73" s="49">
        <v>0</v>
      </c>
      <c r="AK73" s="49">
        <v>0</v>
      </c>
      <c r="AL73" s="49"/>
      <c r="AM73" s="49"/>
      <c r="AN73" s="49">
        <v>0</v>
      </c>
      <c r="AO73" s="49">
        <v>0</v>
      </c>
      <c r="AP73" s="35"/>
      <c r="AQ73" s="69"/>
      <c r="AR73" s="17"/>
      <c r="AS73" s="18"/>
      <c r="AT73" s="2">
        <f t="shared" si="1"/>
        <v>0</v>
      </c>
    </row>
    <row r="74" spans="1:46" s="2" customFormat="1" ht="19.5" customHeight="1">
      <c r="A74" s="35">
        <v>68</v>
      </c>
      <c r="B74" s="36" t="s">
        <v>125</v>
      </c>
      <c r="C74" s="35" t="s">
        <v>119</v>
      </c>
      <c r="D74" s="35">
        <v>26</v>
      </c>
      <c r="E74" s="35">
        <v>20</v>
      </c>
      <c r="F74" s="35">
        <v>30</v>
      </c>
      <c r="G74" s="35">
        <v>10</v>
      </c>
      <c r="H74" s="37">
        <v>1.8</v>
      </c>
      <c r="I74" s="35">
        <v>87.8</v>
      </c>
      <c r="J74" s="35">
        <v>80</v>
      </c>
      <c r="K74" s="49">
        <v>0</v>
      </c>
      <c r="L74" s="49">
        <v>0</v>
      </c>
      <c r="M74" s="49" t="s">
        <v>357</v>
      </c>
      <c r="N74" s="49" t="s">
        <v>358</v>
      </c>
      <c r="O74" s="49">
        <v>1.5</v>
      </c>
      <c r="P74" s="49">
        <v>1</v>
      </c>
      <c r="Q74" s="49">
        <v>0.3</v>
      </c>
      <c r="R74" s="49">
        <v>0</v>
      </c>
      <c r="S74" s="49">
        <v>0</v>
      </c>
      <c r="T74" s="58">
        <v>0</v>
      </c>
      <c r="U74" s="58">
        <v>0</v>
      </c>
      <c r="V74" s="49">
        <v>0</v>
      </c>
      <c r="W74" s="49">
        <v>0</v>
      </c>
      <c r="X74" s="49">
        <v>0</v>
      </c>
      <c r="Y74" s="49">
        <v>0</v>
      </c>
      <c r="Z74" s="49"/>
      <c r="AA74" s="49">
        <v>0</v>
      </c>
      <c r="AB74" s="49">
        <v>0</v>
      </c>
      <c r="AC74" s="35"/>
      <c r="AD74" s="49">
        <v>2</v>
      </c>
      <c r="AE74" s="49">
        <v>4</v>
      </c>
      <c r="AF74" s="49">
        <v>0</v>
      </c>
      <c r="AG74" s="49">
        <v>0</v>
      </c>
      <c r="AH74" s="49">
        <v>0</v>
      </c>
      <c r="AI74" s="49">
        <v>0</v>
      </c>
      <c r="AJ74" s="49">
        <v>0</v>
      </c>
      <c r="AK74" s="49">
        <v>0</v>
      </c>
      <c r="AL74" s="49"/>
      <c r="AM74" s="49"/>
      <c r="AN74" s="49">
        <v>0</v>
      </c>
      <c r="AO74" s="49">
        <v>0</v>
      </c>
      <c r="AP74" s="35"/>
      <c r="AQ74" s="69"/>
      <c r="AR74" s="17"/>
      <c r="AS74" s="18"/>
      <c r="AT74" s="2">
        <f t="shared" si="1"/>
        <v>0</v>
      </c>
    </row>
    <row r="75" spans="1:46" s="2" customFormat="1" ht="19.5" customHeight="1">
      <c r="A75" s="35">
        <v>69</v>
      </c>
      <c r="B75" s="36" t="s">
        <v>126</v>
      </c>
      <c r="C75" s="35" t="s">
        <v>119</v>
      </c>
      <c r="D75" s="35">
        <v>28</v>
      </c>
      <c r="E75" s="35">
        <v>20</v>
      </c>
      <c r="F75" s="35">
        <v>30</v>
      </c>
      <c r="G75" s="35">
        <v>10</v>
      </c>
      <c r="H75" s="37">
        <v>3</v>
      </c>
      <c r="I75" s="35">
        <v>91</v>
      </c>
      <c r="J75" s="35">
        <v>61</v>
      </c>
      <c r="K75" s="49">
        <v>0</v>
      </c>
      <c r="L75" s="49">
        <v>0</v>
      </c>
      <c r="M75" s="49" t="s">
        <v>357</v>
      </c>
      <c r="N75" s="49" t="s">
        <v>356</v>
      </c>
      <c r="O75" s="49">
        <v>3</v>
      </c>
      <c r="P75" s="49">
        <v>0</v>
      </c>
      <c r="Q75" s="49">
        <v>0</v>
      </c>
      <c r="R75" s="49">
        <v>0</v>
      </c>
      <c r="S75" s="49">
        <v>0</v>
      </c>
      <c r="T75" s="58">
        <v>0</v>
      </c>
      <c r="U75" s="58">
        <v>0</v>
      </c>
      <c r="V75" s="49">
        <v>0</v>
      </c>
      <c r="W75" s="49">
        <v>0</v>
      </c>
      <c r="X75" s="49">
        <v>0</v>
      </c>
      <c r="Y75" s="49">
        <v>0</v>
      </c>
      <c r="Z75" s="49"/>
      <c r="AA75" s="49">
        <v>0</v>
      </c>
      <c r="AB75" s="49">
        <v>0</v>
      </c>
      <c r="AC75" s="35"/>
      <c r="AD75" s="49">
        <v>1</v>
      </c>
      <c r="AE75" s="49">
        <v>2</v>
      </c>
      <c r="AF75" s="49">
        <v>0</v>
      </c>
      <c r="AG75" s="49">
        <v>0</v>
      </c>
      <c r="AH75" s="49">
        <v>0</v>
      </c>
      <c r="AI75" s="49">
        <v>0</v>
      </c>
      <c r="AJ75" s="49">
        <v>0</v>
      </c>
      <c r="AK75" s="49">
        <v>0</v>
      </c>
      <c r="AL75" s="49"/>
      <c r="AM75" s="49"/>
      <c r="AN75" s="49">
        <v>0</v>
      </c>
      <c r="AO75" s="49">
        <v>0</v>
      </c>
      <c r="AP75" s="35"/>
      <c r="AQ75" s="69"/>
      <c r="AR75" s="17"/>
      <c r="AS75" s="18"/>
      <c r="AT75" s="2">
        <f t="shared" si="1"/>
        <v>0</v>
      </c>
    </row>
    <row r="76" spans="1:46" s="2" customFormat="1" ht="19.5" customHeight="1">
      <c r="A76" s="35">
        <v>70</v>
      </c>
      <c r="B76" s="36" t="s">
        <v>127</v>
      </c>
      <c r="C76" s="35" t="s">
        <v>119</v>
      </c>
      <c r="D76" s="35">
        <v>2.5</v>
      </c>
      <c r="E76" s="35">
        <v>20</v>
      </c>
      <c r="F76" s="35">
        <v>30</v>
      </c>
      <c r="G76" s="35">
        <v>7</v>
      </c>
      <c r="H76" s="37">
        <v>2</v>
      </c>
      <c r="I76" s="35">
        <v>61.5</v>
      </c>
      <c r="J76" s="35">
        <v>90</v>
      </c>
      <c r="K76" s="49">
        <v>2</v>
      </c>
      <c r="L76" s="49">
        <v>0</v>
      </c>
      <c r="M76" s="49" t="s">
        <v>357</v>
      </c>
      <c r="N76" s="49" t="s">
        <v>357</v>
      </c>
      <c r="O76" s="49" t="s">
        <v>357</v>
      </c>
      <c r="P76" s="49">
        <v>0</v>
      </c>
      <c r="Q76" s="49">
        <v>0</v>
      </c>
      <c r="R76" s="49">
        <v>0</v>
      </c>
      <c r="S76" s="49">
        <v>0</v>
      </c>
      <c r="T76" s="58">
        <v>0</v>
      </c>
      <c r="U76" s="58">
        <v>0</v>
      </c>
      <c r="V76" s="49">
        <v>0</v>
      </c>
      <c r="W76" s="49">
        <v>0</v>
      </c>
      <c r="X76" s="49">
        <v>0</v>
      </c>
      <c r="Y76" s="49">
        <v>0</v>
      </c>
      <c r="Z76" s="49"/>
      <c r="AA76" s="49">
        <v>0</v>
      </c>
      <c r="AB76" s="49">
        <v>0</v>
      </c>
      <c r="AC76" s="35"/>
      <c r="AD76" s="49">
        <v>12</v>
      </c>
      <c r="AE76" s="49">
        <v>27.5</v>
      </c>
      <c r="AF76" s="49">
        <v>0</v>
      </c>
      <c r="AG76" s="49">
        <v>0</v>
      </c>
      <c r="AH76" s="49">
        <v>0</v>
      </c>
      <c r="AI76" s="49">
        <v>0</v>
      </c>
      <c r="AJ76" s="49">
        <v>0</v>
      </c>
      <c r="AK76" s="49">
        <v>0</v>
      </c>
      <c r="AL76" s="49"/>
      <c r="AM76" s="49"/>
      <c r="AN76" s="49">
        <v>1</v>
      </c>
      <c r="AO76" s="49">
        <v>3</v>
      </c>
      <c r="AP76" s="35"/>
      <c r="AQ76" s="69"/>
      <c r="AR76" s="17"/>
      <c r="AS76" s="18"/>
      <c r="AT76" s="2">
        <f t="shared" si="1"/>
        <v>0</v>
      </c>
    </row>
    <row r="77" spans="1:46" s="2" customFormat="1" ht="19.5" customHeight="1">
      <c r="A77" s="35">
        <v>71</v>
      </c>
      <c r="B77" s="36" t="s">
        <v>128</v>
      </c>
      <c r="C77" s="35" t="s">
        <v>119</v>
      </c>
      <c r="D77" s="35">
        <v>30</v>
      </c>
      <c r="E77" s="35">
        <v>20</v>
      </c>
      <c r="F77" s="35">
        <v>30</v>
      </c>
      <c r="G77" s="35">
        <v>10</v>
      </c>
      <c r="H77" s="37">
        <v>1.5</v>
      </c>
      <c r="I77" s="35">
        <v>91.5</v>
      </c>
      <c r="J77" s="35">
        <v>58</v>
      </c>
      <c r="K77" s="49">
        <v>0</v>
      </c>
      <c r="L77" s="49">
        <v>0</v>
      </c>
      <c r="M77" s="49" t="s">
        <v>357</v>
      </c>
      <c r="N77" s="49" t="s">
        <v>358</v>
      </c>
      <c r="O77" s="49">
        <v>1.5</v>
      </c>
      <c r="P77" s="49">
        <v>0</v>
      </c>
      <c r="Q77" s="49">
        <v>0</v>
      </c>
      <c r="R77" s="49">
        <v>0</v>
      </c>
      <c r="S77" s="49">
        <v>0</v>
      </c>
      <c r="T77" s="58">
        <v>0</v>
      </c>
      <c r="U77" s="58">
        <v>0</v>
      </c>
      <c r="V77" s="49">
        <v>0</v>
      </c>
      <c r="W77" s="49">
        <v>0</v>
      </c>
      <c r="X77" s="49">
        <v>0</v>
      </c>
      <c r="Y77" s="49">
        <v>0</v>
      </c>
      <c r="Z77" s="49"/>
      <c r="AA77" s="49">
        <v>0</v>
      </c>
      <c r="AB77" s="49">
        <v>0</v>
      </c>
      <c r="AC77" s="35"/>
      <c r="AD77" s="49">
        <v>0</v>
      </c>
      <c r="AE77" s="49">
        <v>0</v>
      </c>
      <c r="AF77" s="49">
        <v>0</v>
      </c>
      <c r="AG77" s="49">
        <v>0</v>
      </c>
      <c r="AH77" s="49">
        <v>0</v>
      </c>
      <c r="AI77" s="49">
        <v>0</v>
      </c>
      <c r="AJ77" s="49">
        <v>0</v>
      </c>
      <c r="AK77" s="49">
        <v>0</v>
      </c>
      <c r="AL77" s="49"/>
      <c r="AM77" s="49"/>
      <c r="AN77" s="49">
        <v>0</v>
      </c>
      <c r="AO77" s="49">
        <v>0</v>
      </c>
      <c r="AP77" s="35"/>
      <c r="AQ77" s="69"/>
      <c r="AR77" s="17"/>
      <c r="AS77" s="18"/>
      <c r="AT77" s="2">
        <f t="shared" si="1"/>
        <v>0</v>
      </c>
    </row>
    <row r="78" spans="1:46" s="2" customFormat="1" ht="19.5" customHeight="1">
      <c r="A78" s="35">
        <v>72</v>
      </c>
      <c r="B78" s="36" t="s">
        <v>129</v>
      </c>
      <c r="C78" s="35" t="s">
        <v>119</v>
      </c>
      <c r="D78" s="35">
        <v>30</v>
      </c>
      <c r="E78" s="35">
        <v>20</v>
      </c>
      <c r="F78" s="35">
        <v>30</v>
      </c>
      <c r="G78" s="35">
        <v>10</v>
      </c>
      <c r="H78" s="37">
        <v>3.5</v>
      </c>
      <c r="I78" s="35">
        <v>93.5</v>
      </c>
      <c r="J78" s="35">
        <v>35</v>
      </c>
      <c r="K78" s="49">
        <v>2</v>
      </c>
      <c r="L78" s="49">
        <v>0</v>
      </c>
      <c r="M78" s="49" t="s">
        <v>359</v>
      </c>
      <c r="N78" s="49" t="s">
        <v>357</v>
      </c>
      <c r="O78" s="49">
        <v>1.5</v>
      </c>
      <c r="P78" s="49">
        <v>0</v>
      </c>
      <c r="Q78" s="49">
        <v>0</v>
      </c>
      <c r="R78" s="49">
        <v>0</v>
      </c>
      <c r="S78" s="49">
        <v>0</v>
      </c>
      <c r="T78" s="58">
        <v>0</v>
      </c>
      <c r="U78" s="58">
        <v>0</v>
      </c>
      <c r="V78" s="49">
        <v>0</v>
      </c>
      <c r="W78" s="49">
        <v>0</v>
      </c>
      <c r="X78" s="49">
        <v>0</v>
      </c>
      <c r="Y78" s="49">
        <v>0</v>
      </c>
      <c r="Z78" s="49"/>
      <c r="AA78" s="49">
        <v>0</v>
      </c>
      <c r="AB78" s="49">
        <v>0</v>
      </c>
      <c r="AC78" s="35"/>
      <c r="AD78" s="49">
        <v>0</v>
      </c>
      <c r="AE78" s="49">
        <v>0</v>
      </c>
      <c r="AF78" s="49">
        <v>0</v>
      </c>
      <c r="AG78" s="49">
        <v>0</v>
      </c>
      <c r="AH78" s="49">
        <v>0</v>
      </c>
      <c r="AI78" s="49">
        <v>0</v>
      </c>
      <c r="AJ78" s="49">
        <v>0</v>
      </c>
      <c r="AK78" s="49">
        <v>0</v>
      </c>
      <c r="AL78" s="49"/>
      <c r="AM78" s="49"/>
      <c r="AN78" s="49">
        <v>0</v>
      </c>
      <c r="AO78" s="49">
        <v>0</v>
      </c>
      <c r="AP78" s="35"/>
      <c r="AQ78" s="69"/>
      <c r="AR78" s="17"/>
      <c r="AS78" s="18"/>
      <c r="AT78" s="2">
        <f t="shared" si="1"/>
        <v>0</v>
      </c>
    </row>
    <row r="79" spans="1:46" s="2" customFormat="1" ht="19.5" customHeight="1">
      <c r="A79" s="35">
        <v>73</v>
      </c>
      <c r="B79" s="36" t="s">
        <v>130</v>
      </c>
      <c r="C79" s="35" t="s">
        <v>119</v>
      </c>
      <c r="D79" s="35">
        <v>30</v>
      </c>
      <c r="E79" s="35">
        <v>20</v>
      </c>
      <c r="F79" s="35">
        <v>30</v>
      </c>
      <c r="G79" s="35">
        <v>10</v>
      </c>
      <c r="H79" s="37">
        <v>4.800000000000001</v>
      </c>
      <c r="I79" s="35">
        <v>94.8</v>
      </c>
      <c r="J79" s="35">
        <v>20</v>
      </c>
      <c r="K79" s="49">
        <v>2</v>
      </c>
      <c r="L79" s="49">
        <v>0</v>
      </c>
      <c r="M79" s="49" t="s">
        <v>357</v>
      </c>
      <c r="N79" s="49" t="s">
        <v>357</v>
      </c>
      <c r="O79" s="49" t="s">
        <v>357</v>
      </c>
      <c r="P79" s="49">
        <v>0</v>
      </c>
      <c r="Q79" s="49">
        <v>0</v>
      </c>
      <c r="R79" s="49">
        <v>3</v>
      </c>
      <c r="S79" s="49">
        <v>0.3</v>
      </c>
      <c r="T79" s="58">
        <v>0</v>
      </c>
      <c r="U79" s="58">
        <v>0</v>
      </c>
      <c r="V79" s="49">
        <v>0</v>
      </c>
      <c r="W79" s="49">
        <v>0</v>
      </c>
      <c r="X79" s="49">
        <v>0</v>
      </c>
      <c r="Y79" s="49">
        <v>0</v>
      </c>
      <c r="Z79" s="49"/>
      <c r="AA79" s="49">
        <v>2.5</v>
      </c>
      <c r="AB79" s="49">
        <v>0</v>
      </c>
      <c r="AC79" s="35"/>
      <c r="AD79" s="49">
        <v>0</v>
      </c>
      <c r="AE79" s="49">
        <v>0</v>
      </c>
      <c r="AF79" s="49">
        <v>0</v>
      </c>
      <c r="AG79" s="49">
        <v>0</v>
      </c>
      <c r="AH79" s="49">
        <v>0</v>
      </c>
      <c r="AI79" s="49">
        <v>0</v>
      </c>
      <c r="AJ79" s="49">
        <v>0</v>
      </c>
      <c r="AK79" s="49">
        <v>0</v>
      </c>
      <c r="AL79" s="49"/>
      <c r="AM79" s="49"/>
      <c r="AN79" s="49">
        <v>0</v>
      </c>
      <c r="AO79" s="49">
        <v>0</v>
      </c>
      <c r="AP79" s="35"/>
      <c r="AQ79" s="69"/>
      <c r="AR79" s="17"/>
      <c r="AS79" s="18"/>
      <c r="AT79" s="2">
        <f t="shared" si="1"/>
        <v>0</v>
      </c>
    </row>
    <row r="80" spans="1:46" s="2" customFormat="1" ht="19.5" customHeight="1">
      <c r="A80" s="35">
        <v>74</v>
      </c>
      <c r="B80" s="36" t="s">
        <v>131</v>
      </c>
      <c r="C80" s="35" t="s">
        <v>119</v>
      </c>
      <c r="D80" s="35">
        <v>30</v>
      </c>
      <c r="E80" s="35">
        <v>20</v>
      </c>
      <c r="F80" s="35">
        <v>30</v>
      </c>
      <c r="G80" s="35">
        <v>10</v>
      </c>
      <c r="H80" s="37">
        <v>6.2</v>
      </c>
      <c r="I80" s="35">
        <v>96.2</v>
      </c>
      <c r="J80" s="35">
        <v>9</v>
      </c>
      <c r="K80" s="49">
        <v>2</v>
      </c>
      <c r="L80" s="49">
        <v>2</v>
      </c>
      <c r="M80" s="49" t="s">
        <v>357</v>
      </c>
      <c r="N80" s="49" t="s">
        <v>357</v>
      </c>
      <c r="O80" s="49" t="s">
        <v>357</v>
      </c>
      <c r="P80" s="49">
        <v>4</v>
      </c>
      <c r="Q80" s="49">
        <v>1.2</v>
      </c>
      <c r="R80" s="49">
        <v>4</v>
      </c>
      <c r="S80" s="49">
        <v>0.5</v>
      </c>
      <c r="T80" s="70">
        <v>1</v>
      </c>
      <c r="U80" s="70">
        <v>0.5</v>
      </c>
      <c r="V80" s="49">
        <v>0</v>
      </c>
      <c r="W80" s="49">
        <v>0</v>
      </c>
      <c r="X80" s="49">
        <v>0</v>
      </c>
      <c r="Y80" s="49">
        <v>0</v>
      </c>
      <c r="Z80" s="49"/>
      <c r="AA80" s="49">
        <v>0</v>
      </c>
      <c r="AB80" s="49">
        <v>0</v>
      </c>
      <c r="AC80" s="35"/>
      <c r="AD80" s="49">
        <v>0</v>
      </c>
      <c r="AE80" s="49">
        <v>0</v>
      </c>
      <c r="AF80" s="49">
        <v>0</v>
      </c>
      <c r="AG80" s="49">
        <v>0</v>
      </c>
      <c r="AH80" s="49">
        <v>0</v>
      </c>
      <c r="AI80" s="49">
        <v>0</v>
      </c>
      <c r="AJ80" s="49">
        <v>0</v>
      </c>
      <c r="AK80" s="49">
        <v>0</v>
      </c>
      <c r="AL80" s="49"/>
      <c r="AM80" s="49"/>
      <c r="AN80" s="49">
        <v>0</v>
      </c>
      <c r="AO80" s="49">
        <v>0</v>
      </c>
      <c r="AP80" s="35"/>
      <c r="AQ80" s="69"/>
      <c r="AR80" s="17"/>
      <c r="AS80" s="18"/>
      <c r="AT80" s="2">
        <f t="shared" si="1"/>
        <v>0</v>
      </c>
    </row>
    <row r="81" spans="1:46" s="2" customFormat="1" ht="19.5" customHeight="1">
      <c r="A81" s="35">
        <v>75</v>
      </c>
      <c r="B81" s="36" t="s">
        <v>132</v>
      </c>
      <c r="C81" s="35" t="s">
        <v>119</v>
      </c>
      <c r="D81" s="35">
        <v>27</v>
      </c>
      <c r="E81" s="35">
        <v>20</v>
      </c>
      <c r="F81" s="35">
        <v>30</v>
      </c>
      <c r="G81" s="35">
        <v>10</v>
      </c>
      <c r="H81" s="37">
        <v>5.5</v>
      </c>
      <c r="I81" s="35">
        <v>92.5</v>
      </c>
      <c r="J81" s="35">
        <v>43</v>
      </c>
      <c r="K81" s="49">
        <v>2</v>
      </c>
      <c r="L81" s="49">
        <v>0</v>
      </c>
      <c r="M81" s="49" t="s">
        <v>357</v>
      </c>
      <c r="N81" s="49" t="s">
        <v>359</v>
      </c>
      <c r="O81" s="49">
        <v>2</v>
      </c>
      <c r="P81" s="49">
        <v>0</v>
      </c>
      <c r="Q81" s="49">
        <v>0</v>
      </c>
      <c r="R81" s="49">
        <v>0</v>
      </c>
      <c r="S81" s="49">
        <v>0</v>
      </c>
      <c r="T81" s="70">
        <v>3</v>
      </c>
      <c r="U81" s="70">
        <v>1.5</v>
      </c>
      <c r="V81" s="49">
        <v>0</v>
      </c>
      <c r="W81" s="49">
        <v>0</v>
      </c>
      <c r="X81" s="49">
        <v>0</v>
      </c>
      <c r="Y81" s="49">
        <v>0</v>
      </c>
      <c r="Z81" s="49"/>
      <c r="AA81" s="49">
        <v>0</v>
      </c>
      <c r="AB81" s="49">
        <v>0</v>
      </c>
      <c r="AC81" s="35"/>
      <c r="AD81" s="49">
        <v>1</v>
      </c>
      <c r="AE81" s="49">
        <v>3</v>
      </c>
      <c r="AF81" s="49">
        <v>0</v>
      </c>
      <c r="AG81" s="49">
        <v>0</v>
      </c>
      <c r="AH81" s="49">
        <v>0</v>
      </c>
      <c r="AI81" s="49">
        <v>0</v>
      </c>
      <c r="AJ81" s="49">
        <v>0</v>
      </c>
      <c r="AK81" s="49">
        <v>0</v>
      </c>
      <c r="AL81" s="49"/>
      <c r="AM81" s="49"/>
      <c r="AN81" s="49">
        <v>0</v>
      </c>
      <c r="AO81" s="49">
        <v>0</v>
      </c>
      <c r="AP81" s="35"/>
      <c r="AQ81" s="69"/>
      <c r="AR81" s="17"/>
      <c r="AS81" s="18"/>
      <c r="AT81" s="2">
        <f t="shared" si="1"/>
        <v>0</v>
      </c>
    </row>
    <row r="82" spans="1:46" s="2" customFormat="1" ht="19.5" customHeight="1">
      <c r="A82" s="35">
        <v>76</v>
      </c>
      <c r="B82" s="36" t="s">
        <v>133</v>
      </c>
      <c r="C82" s="35" t="s">
        <v>119</v>
      </c>
      <c r="D82" s="35">
        <v>30</v>
      </c>
      <c r="E82" s="35">
        <v>20</v>
      </c>
      <c r="F82" s="35">
        <v>30</v>
      </c>
      <c r="G82" s="35">
        <v>10</v>
      </c>
      <c r="H82" s="37">
        <v>4.9</v>
      </c>
      <c r="I82" s="35">
        <v>94.9</v>
      </c>
      <c r="J82" s="35">
        <v>18</v>
      </c>
      <c r="K82" s="49">
        <v>2</v>
      </c>
      <c r="L82" s="49">
        <v>0</v>
      </c>
      <c r="M82" s="49" t="s">
        <v>357</v>
      </c>
      <c r="N82" s="49" t="s">
        <v>355</v>
      </c>
      <c r="O82" s="49">
        <v>2.5</v>
      </c>
      <c r="P82" s="49">
        <v>0</v>
      </c>
      <c r="Q82" s="49">
        <v>0</v>
      </c>
      <c r="R82" s="49">
        <v>4</v>
      </c>
      <c r="S82" s="49">
        <v>0.4</v>
      </c>
      <c r="T82" s="58">
        <v>0</v>
      </c>
      <c r="U82" s="58">
        <v>0</v>
      </c>
      <c r="V82" s="49">
        <v>0</v>
      </c>
      <c r="W82" s="49">
        <v>0</v>
      </c>
      <c r="X82" s="49">
        <v>0</v>
      </c>
      <c r="Y82" s="49">
        <v>0</v>
      </c>
      <c r="Z82" s="49"/>
      <c r="AA82" s="49">
        <v>0</v>
      </c>
      <c r="AB82" s="49">
        <v>0</v>
      </c>
      <c r="AC82" s="35"/>
      <c r="AD82" s="49">
        <v>0</v>
      </c>
      <c r="AE82" s="49">
        <v>0</v>
      </c>
      <c r="AF82" s="49">
        <v>0</v>
      </c>
      <c r="AG82" s="49">
        <v>0</v>
      </c>
      <c r="AH82" s="49">
        <v>0</v>
      </c>
      <c r="AI82" s="49">
        <v>0</v>
      </c>
      <c r="AJ82" s="49">
        <v>0</v>
      </c>
      <c r="AK82" s="49">
        <v>0</v>
      </c>
      <c r="AL82" s="49"/>
      <c r="AM82" s="49"/>
      <c r="AN82" s="49">
        <v>0</v>
      </c>
      <c r="AO82" s="49">
        <v>0</v>
      </c>
      <c r="AP82" s="35"/>
      <c r="AQ82" s="69"/>
      <c r="AR82" s="17"/>
      <c r="AS82" s="18"/>
      <c r="AT82" s="2">
        <f t="shared" si="1"/>
        <v>0</v>
      </c>
    </row>
    <row r="83" spans="1:46" s="2" customFormat="1" ht="19.5" customHeight="1">
      <c r="A83" s="35">
        <v>77</v>
      </c>
      <c r="B83" s="36" t="s">
        <v>134</v>
      </c>
      <c r="C83" s="35" t="s">
        <v>135</v>
      </c>
      <c r="D83" s="35">
        <v>30</v>
      </c>
      <c r="E83" s="35">
        <v>20</v>
      </c>
      <c r="F83" s="35">
        <v>30</v>
      </c>
      <c r="G83" s="35">
        <v>10</v>
      </c>
      <c r="H83" s="37">
        <v>4.1</v>
      </c>
      <c r="I83" s="35">
        <v>94.1</v>
      </c>
      <c r="J83" s="35">
        <v>27</v>
      </c>
      <c r="K83" s="49">
        <v>2</v>
      </c>
      <c r="L83" s="49">
        <v>2</v>
      </c>
      <c r="M83" s="49" t="s">
        <v>357</v>
      </c>
      <c r="N83" s="49" t="s">
        <v>357</v>
      </c>
      <c r="O83" s="49" t="s">
        <v>357</v>
      </c>
      <c r="P83" s="49">
        <v>0</v>
      </c>
      <c r="Q83" s="49">
        <v>0</v>
      </c>
      <c r="R83" s="49">
        <v>1</v>
      </c>
      <c r="S83" s="49">
        <v>0.1</v>
      </c>
      <c r="T83" s="58">
        <v>0</v>
      </c>
      <c r="U83" s="58">
        <v>0</v>
      </c>
      <c r="V83" s="49">
        <v>0</v>
      </c>
      <c r="W83" s="49">
        <v>0</v>
      </c>
      <c r="X83" s="49">
        <v>0</v>
      </c>
      <c r="Y83" s="49">
        <v>0</v>
      </c>
      <c r="Z83" s="49"/>
      <c r="AA83" s="49">
        <v>0</v>
      </c>
      <c r="AB83" s="49">
        <v>0</v>
      </c>
      <c r="AC83" s="35"/>
      <c r="AD83" s="49">
        <v>0</v>
      </c>
      <c r="AE83" s="49">
        <v>0</v>
      </c>
      <c r="AF83" s="49">
        <v>0</v>
      </c>
      <c r="AG83" s="49">
        <v>0</v>
      </c>
      <c r="AH83" s="49">
        <v>0</v>
      </c>
      <c r="AI83" s="49">
        <v>0</v>
      </c>
      <c r="AJ83" s="49">
        <v>0</v>
      </c>
      <c r="AK83" s="49">
        <v>0</v>
      </c>
      <c r="AL83" s="49"/>
      <c r="AM83" s="49"/>
      <c r="AN83" s="49">
        <v>0</v>
      </c>
      <c r="AO83" s="49">
        <v>0</v>
      </c>
      <c r="AP83" s="35"/>
      <c r="AQ83" s="69"/>
      <c r="AR83" s="17"/>
      <c r="AS83" s="18"/>
      <c r="AT83" s="2">
        <f t="shared" si="1"/>
        <v>0</v>
      </c>
    </row>
    <row r="84" spans="1:46" s="2" customFormat="1" ht="19.5" customHeight="1">
      <c r="A84" s="35">
        <v>78</v>
      </c>
      <c r="B84" s="36" t="s">
        <v>136</v>
      </c>
      <c r="C84" s="35" t="s">
        <v>135</v>
      </c>
      <c r="D84" s="35">
        <v>30</v>
      </c>
      <c r="E84" s="35">
        <v>20</v>
      </c>
      <c r="F84" s="35">
        <v>30</v>
      </c>
      <c r="G84" s="35">
        <v>10</v>
      </c>
      <c r="H84" s="37">
        <v>8.1</v>
      </c>
      <c r="I84" s="35">
        <v>98.1</v>
      </c>
      <c r="J84" s="35">
        <v>5</v>
      </c>
      <c r="K84" s="49">
        <v>2</v>
      </c>
      <c r="L84" s="49">
        <v>2</v>
      </c>
      <c r="M84" s="49" t="s">
        <v>357</v>
      </c>
      <c r="N84" s="49" t="s">
        <v>357</v>
      </c>
      <c r="O84" s="49" t="s">
        <v>357</v>
      </c>
      <c r="P84" s="49">
        <v>24</v>
      </c>
      <c r="Q84" s="49">
        <v>3</v>
      </c>
      <c r="R84" s="49">
        <v>11</v>
      </c>
      <c r="S84" s="49">
        <v>1.1</v>
      </c>
      <c r="T84" s="58">
        <v>0</v>
      </c>
      <c r="U84" s="58">
        <v>0</v>
      </c>
      <c r="V84" s="49">
        <v>0</v>
      </c>
      <c r="W84" s="49">
        <v>0</v>
      </c>
      <c r="X84" s="49">
        <v>0</v>
      </c>
      <c r="Y84" s="49">
        <v>0</v>
      </c>
      <c r="Z84" s="49"/>
      <c r="AA84" s="49">
        <v>0</v>
      </c>
      <c r="AB84" s="49">
        <v>0</v>
      </c>
      <c r="AC84" s="35"/>
      <c r="AD84" s="49">
        <v>0</v>
      </c>
      <c r="AE84" s="49">
        <v>0</v>
      </c>
      <c r="AF84" s="49">
        <v>0</v>
      </c>
      <c r="AG84" s="49">
        <v>0</v>
      </c>
      <c r="AH84" s="49">
        <v>0</v>
      </c>
      <c r="AI84" s="49">
        <v>0</v>
      </c>
      <c r="AJ84" s="49">
        <v>0</v>
      </c>
      <c r="AK84" s="49">
        <v>0</v>
      </c>
      <c r="AL84" s="49"/>
      <c r="AM84" s="49"/>
      <c r="AN84" s="49">
        <v>0</v>
      </c>
      <c r="AO84" s="49">
        <v>0</v>
      </c>
      <c r="AP84" s="35"/>
      <c r="AQ84" s="69"/>
      <c r="AR84" s="17"/>
      <c r="AS84" s="18"/>
      <c r="AT84" s="2">
        <f t="shared" si="1"/>
        <v>0</v>
      </c>
    </row>
    <row r="85" spans="1:46" s="2" customFormat="1" ht="19.5" customHeight="1">
      <c r="A85" s="35">
        <v>79</v>
      </c>
      <c r="B85" s="36" t="s">
        <v>137</v>
      </c>
      <c r="C85" s="35" t="s">
        <v>138</v>
      </c>
      <c r="D85" s="35">
        <v>30</v>
      </c>
      <c r="E85" s="35">
        <v>20</v>
      </c>
      <c r="F85" s="35">
        <v>30</v>
      </c>
      <c r="G85" s="35">
        <v>10</v>
      </c>
      <c r="H85" s="37">
        <v>10</v>
      </c>
      <c r="I85" s="35">
        <v>100</v>
      </c>
      <c r="J85" s="35">
        <v>1</v>
      </c>
      <c r="K85" s="49">
        <v>2</v>
      </c>
      <c r="L85" s="49">
        <v>0</v>
      </c>
      <c r="M85" s="49" t="s">
        <v>357</v>
      </c>
      <c r="N85" s="49" t="s">
        <v>357</v>
      </c>
      <c r="O85" s="49" t="s">
        <v>357</v>
      </c>
      <c r="P85" s="49">
        <v>0</v>
      </c>
      <c r="Q85" s="49">
        <v>0</v>
      </c>
      <c r="R85" s="49">
        <v>1</v>
      </c>
      <c r="S85" s="49">
        <v>0.5</v>
      </c>
      <c r="T85" s="58">
        <v>0</v>
      </c>
      <c r="U85" s="58">
        <v>0</v>
      </c>
      <c r="V85" s="49">
        <v>1</v>
      </c>
      <c r="W85" s="49">
        <v>7</v>
      </c>
      <c r="X85" s="49">
        <v>0</v>
      </c>
      <c r="Y85" s="49">
        <v>0</v>
      </c>
      <c r="Z85" s="49">
        <v>2</v>
      </c>
      <c r="AA85" s="49">
        <v>0</v>
      </c>
      <c r="AB85" s="49">
        <v>0</v>
      </c>
      <c r="AC85" s="35"/>
      <c r="AD85" s="49">
        <v>0</v>
      </c>
      <c r="AE85" s="49">
        <v>0</v>
      </c>
      <c r="AF85" s="49">
        <v>0</v>
      </c>
      <c r="AG85" s="49">
        <v>0</v>
      </c>
      <c r="AH85" s="49">
        <v>0</v>
      </c>
      <c r="AI85" s="49">
        <v>0</v>
      </c>
      <c r="AJ85" s="49">
        <v>0</v>
      </c>
      <c r="AK85" s="49">
        <v>0</v>
      </c>
      <c r="AL85" s="49"/>
      <c r="AM85" s="49"/>
      <c r="AN85" s="49">
        <v>0</v>
      </c>
      <c r="AO85" s="49">
        <v>0</v>
      </c>
      <c r="AP85" s="35"/>
      <c r="AQ85" s="69"/>
      <c r="AR85" s="17"/>
      <c r="AS85" s="18"/>
      <c r="AT85" s="2">
        <f t="shared" si="1"/>
        <v>0</v>
      </c>
    </row>
    <row r="86" spans="1:46" s="2" customFormat="1" ht="19.5" customHeight="1">
      <c r="A86" s="35">
        <v>80</v>
      </c>
      <c r="B86" s="36" t="s">
        <v>139</v>
      </c>
      <c r="C86" s="35" t="s">
        <v>138</v>
      </c>
      <c r="D86" s="35">
        <v>30</v>
      </c>
      <c r="E86" s="35">
        <v>20</v>
      </c>
      <c r="F86" s="35">
        <v>30</v>
      </c>
      <c r="G86" s="35">
        <v>10</v>
      </c>
      <c r="H86" s="37">
        <v>10</v>
      </c>
      <c r="I86" s="35">
        <v>100</v>
      </c>
      <c r="J86" s="35">
        <v>1</v>
      </c>
      <c r="K86" s="49">
        <v>2</v>
      </c>
      <c r="L86" s="49">
        <v>0</v>
      </c>
      <c r="M86" s="49" t="s">
        <v>357</v>
      </c>
      <c r="N86" s="49" t="s">
        <v>357</v>
      </c>
      <c r="O86" s="49" t="s">
        <v>357</v>
      </c>
      <c r="P86" s="49">
        <v>3</v>
      </c>
      <c r="Q86" s="49">
        <v>0.9</v>
      </c>
      <c r="R86" s="49">
        <v>2</v>
      </c>
      <c r="S86" s="49">
        <v>0.2</v>
      </c>
      <c r="T86" s="58">
        <v>0</v>
      </c>
      <c r="U86" s="58">
        <v>0</v>
      </c>
      <c r="V86" s="49">
        <v>1</v>
      </c>
      <c r="W86" s="49">
        <v>7</v>
      </c>
      <c r="X86" s="49">
        <v>0</v>
      </c>
      <c r="Y86" s="49">
        <v>0</v>
      </c>
      <c r="Z86" s="49"/>
      <c r="AA86" s="49">
        <v>0</v>
      </c>
      <c r="AB86" s="49">
        <v>0</v>
      </c>
      <c r="AC86" s="35"/>
      <c r="AD86" s="49">
        <v>0</v>
      </c>
      <c r="AE86" s="49">
        <v>0</v>
      </c>
      <c r="AF86" s="49">
        <v>0</v>
      </c>
      <c r="AG86" s="49">
        <v>0</v>
      </c>
      <c r="AH86" s="49">
        <v>0</v>
      </c>
      <c r="AI86" s="49">
        <v>0</v>
      </c>
      <c r="AJ86" s="49">
        <v>0</v>
      </c>
      <c r="AK86" s="49">
        <v>0</v>
      </c>
      <c r="AL86" s="49"/>
      <c r="AM86" s="49"/>
      <c r="AN86" s="49">
        <v>0</v>
      </c>
      <c r="AO86" s="49">
        <v>0</v>
      </c>
      <c r="AP86" s="35"/>
      <c r="AQ86" s="69"/>
      <c r="AR86" s="17"/>
      <c r="AS86" s="18"/>
      <c r="AT86" s="2">
        <f t="shared" si="1"/>
        <v>0</v>
      </c>
    </row>
    <row r="87" spans="1:46" s="2" customFormat="1" ht="19.5" customHeight="1">
      <c r="A87" s="35">
        <v>81</v>
      </c>
      <c r="B87" s="36" t="s">
        <v>140</v>
      </c>
      <c r="C87" s="35" t="s">
        <v>141</v>
      </c>
      <c r="D87" s="35">
        <v>30</v>
      </c>
      <c r="E87" s="35">
        <v>20</v>
      </c>
      <c r="F87" s="35">
        <v>30</v>
      </c>
      <c r="G87" s="35">
        <v>10</v>
      </c>
      <c r="H87" s="37">
        <v>0</v>
      </c>
      <c r="I87" s="35">
        <v>90</v>
      </c>
      <c r="J87" s="35">
        <v>65</v>
      </c>
      <c r="K87" s="49">
        <v>0</v>
      </c>
      <c r="L87" s="49">
        <v>0</v>
      </c>
      <c r="M87" s="49" t="s">
        <v>357</v>
      </c>
      <c r="N87" s="49" t="s">
        <v>357</v>
      </c>
      <c r="O87" s="49" t="s">
        <v>357</v>
      </c>
      <c r="P87" s="49">
        <v>0</v>
      </c>
      <c r="Q87" s="49">
        <v>0</v>
      </c>
      <c r="R87" s="49">
        <v>0</v>
      </c>
      <c r="S87" s="49">
        <v>0</v>
      </c>
      <c r="T87" s="58">
        <v>0</v>
      </c>
      <c r="U87" s="58">
        <v>0</v>
      </c>
      <c r="V87" s="49">
        <v>0</v>
      </c>
      <c r="W87" s="49">
        <v>0</v>
      </c>
      <c r="X87" s="49">
        <v>0</v>
      </c>
      <c r="Y87" s="49">
        <v>0</v>
      </c>
      <c r="Z87" s="49"/>
      <c r="AA87" s="49">
        <v>0</v>
      </c>
      <c r="AB87" s="49">
        <v>0</v>
      </c>
      <c r="AC87" s="35"/>
      <c r="AD87" s="49">
        <v>0</v>
      </c>
      <c r="AE87" s="49">
        <v>0</v>
      </c>
      <c r="AF87" s="49">
        <v>0</v>
      </c>
      <c r="AG87" s="49">
        <v>0</v>
      </c>
      <c r="AH87" s="49">
        <v>0</v>
      </c>
      <c r="AI87" s="49">
        <v>0</v>
      </c>
      <c r="AJ87" s="49">
        <v>0</v>
      </c>
      <c r="AK87" s="49">
        <v>0</v>
      </c>
      <c r="AL87" s="49"/>
      <c r="AM87" s="49"/>
      <c r="AN87" s="49">
        <v>0</v>
      </c>
      <c r="AO87" s="49">
        <v>0</v>
      </c>
      <c r="AP87" s="35"/>
      <c r="AQ87" s="69"/>
      <c r="AR87" s="17"/>
      <c r="AS87" s="18"/>
      <c r="AT87" s="2">
        <f t="shared" si="1"/>
        <v>0</v>
      </c>
    </row>
    <row r="88" spans="1:46" s="2" customFormat="1" ht="19.5" customHeight="1">
      <c r="A88" s="35">
        <v>82</v>
      </c>
      <c r="B88" s="36" t="s">
        <v>142</v>
      </c>
      <c r="C88" s="35" t="s">
        <v>141</v>
      </c>
      <c r="D88" s="35">
        <v>30</v>
      </c>
      <c r="E88" s="35">
        <v>20</v>
      </c>
      <c r="F88" s="35">
        <v>30</v>
      </c>
      <c r="G88" s="35">
        <v>10</v>
      </c>
      <c r="H88" s="37">
        <v>4.799999999999999</v>
      </c>
      <c r="I88" s="35">
        <v>94.8</v>
      </c>
      <c r="J88" s="35">
        <v>20</v>
      </c>
      <c r="K88" s="49">
        <v>2</v>
      </c>
      <c r="L88" s="49">
        <v>0</v>
      </c>
      <c r="M88" s="49" t="s">
        <v>357</v>
      </c>
      <c r="N88" s="49" t="s">
        <v>357</v>
      </c>
      <c r="O88" s="49" t="s">
        <v>357</v>
      </c>
      <c r="P88" s="49">
        <v>7</v>
      </c>
      <c r="Q88" s="49">
        <v>2.1</v>
      </c>
      <c r="R88" s="49">
        <v>3</v>
      </c>
      <c r="S88" s="49">
        <v>0.7</v>
      </c>
      <c r="T88" s="58">
        <v>0</v>
      </c>
      <c r="U88" s="58">
        <v>0</v>
      </c>
      <c r="V88" s="49">
        <v>0</v>
      </c>
      <c r="W88" s="49">
        <v>0</v>
      </c>
      <c r="X88" s="49">
        <v>0</v>
      </c>
      <c r="Y88" s="49">
        <v>0</v>
      </c>
      <c r="Z88" s="49"/>
      <c r="AA88" s="49">
        <v>0</v>
      </c>
      <c r="AB88" s="49">
        <v>0</v>
      </c>
      <c r="AC88" s="35"/>
      <c r="AD88" s="49">
        <v>0</v>
      </c>
      <c r="AE88" s="49">
        <v>0</v>
      </c>
      <c r="AF88" s="49">
        <v>0</v>
      </c>
      <c r="AG88" s="49">
        <v>0</v>
      </c>
      <c r="AH88" s="49">
        <v>0</v>
      </c>
      <c r="AI88" s="49">
        <v>0</v>
      </c>
      <c r="AJ88" s="49">
        <v>0</v>
      </c>
      <c r="AK88" s="49">
        <v>0</v>
      </c>
      <c r="AL88" s="49"/>
      <c r="AM88" s="49"/>
      <c r="AN88" s="49">
        <v>0</v>
      </c>
      <c r="AO88" s="49">
        <v>0</v>
      </c>
      <c r="AP88" s="35"/>
      <c r="AQ88" s="69"/>
      <c r="AR88" s="17"/>
      <c r="AS88" s="18"/>
      <c r="AT88" s="2">
        <f t="shared" si="1"/>
        <v>0</v>
      </c>
    </row>
    <row r="89" spans="1:46" s="2" customFormat="1" ht="19.5" customHeight="1">
      <c r="A89" s="35">
        <v>83</v>
      </c>
      <c r="B89" s="36" t="s">
        <v>143</v>
      </c>
      <c r="C89" s="35" t="s">
        <v>141</v>
      </c>
      <c r="D89" s="35">
        <v>30</v>
      </c>
      <c r="E89" s="35">
        <v>20</v>
      </c>
      <c r="F89" s="35">
        <v>30</v>
      </c>
      <c r="G89" s="35">
        <v>10</v>
      </c>
      <c r="H89" s="37">
        <v>6.7</v>
      </c>
      <c r="I89" s="35">
        <v>96.7</v>
      </c>
      <c r="J89" s="35">
        <v>8</v>
      </c>
      <c r="K89" s="49">
        <v>2</v>
      </c>
      <c r="L89" s="49">
        <v>2</v>
      </c>
      <c r="M89" s="49" t="s">
        <v>357</v>
      </c>
      <c r="N89" s="49" t="s">
        <v>357</v>
      </c>
      <c r="O89" s="49" t="s">
        <v>357</v>
      </c>
      <c r="P89" s="49">
        <v>0</v>
      </c>
      <c r="Q89" s="49">
        <v>0</v>
      </c>
      <c r="R89" s="49">
        <v>8</v>
      </c>
      <c r="S89" s="49">
        <v>1.2</v>
      </c>
      <c r="T89" s="58">
        <v>0</v>
      </c>
      <c r="U89" s="58">
        <v>0</v>
      </c>
      <c r="V89" s="49">
        <v>0</v>
      </c>
      <c r="W89" s="49">
        <v>0</v>
      </c>
      <c r="X89" s="49">
        <v>0</v>
      </c>
      <c r="Y89" s="49">
        <v>0</v>
      </c>
      <c r="Z89" s="49"/>
      <c r="AA89" s="49">
        <v>1.5</v>
      </c>
      <c r="AB89" s="49">
        <v>0</v>
      </c>
      <c r="AC89" s="35"/>
      <c r="AD89" s="49">
        <v>0</v>
      </c>
      <c r="AE89" s="49">
        <v>0</v>
      </c>
      <c r="AF89" s="49">
        <v>0</v>
      </c>
      <c r="AG89" s="49">
        <v>0</v>
      </c>
      <c r="AH89" s="49">
        <v>0</v>
      </c>
      <c r="AI89" s="49">
        <v>0</v>
      </c>
      <c r="AJ89" s="49">
        <v>0</v>
      </c>
      <c r="AK89" s="49">
        <v>0</v>
      </c>
      <c r="AL89" s="49"/>
      <c r="AM89" s="49"/>
      <c r="AN89" s="49">
        <v>0</v>
      </c>
      <c r="AO89" s="49">
        <v>0</v>
      </c>
      <c r="AP89" s="35"/>
      <c r="AQ89" s="69"/>
      <c r="AR89" s="17"/>
      <c r="AS89" s="18"/>
      <c r="AT89" s="2">
        <f t="shared" si="1"/>
        <v>0</v>
      </c>
    </row>
    <row r="90" spans="1:46" s="2" customFormat="1" ht="19.5" customHeight="1">
      <c r="A90" s="35">
        <v>84</v>
      </c>
      <c r="B90" s="36" t="s">
        <v>144</v>
      </c>
      <c r="C90" s="35" t="s">
        <v>145</v>
      </c>
      <c r="D90" s="35">
        <v>30</v>
      </c>
      <c r="E90" s="35">
        <v>20</v>
      </c>
      <c r="F90" s="35">
        <v>30</v>
      </c>
      <c r="G90" s="35">
        <v>10</v>
      </c>
      <c r="H90" s="37">
        <v>0.5</v>
      </c>
      <c r="I90" s="35">
        <v>90.5</v>
      </c>
      <c r="J90" s="35">
        <v>62</v>
      </c>
      <c r="K90" s="49">
        <v>0</v>
      </c>
      <c r="L90" s="49">
        <v>0</v>
      </c>
      <c r="M90" s="49" t="s">
        <v>357</v>
      </c>
      <c r="N90" s="49" t="s">
        <v>357</v>
      </c>
      <c r="O90" s="49" t="s">
        <v>357</v>
      </c>
      <c r="P90" s="49">
        <v>0</v>
      </c>
      <c r="Q90" s="49">
        <v>0</v>
      </c>
      <c r="R90" s="49">
        <v>1</v>
      </c>
      <c r="S90" s="49">
        <v>0.5</v>
      </c>
      <c r="T90" s="58">
        <v>0</v>
      </c>
      <c r="U90" s="58">
        <v>0</v>
      </c>
      <c r="V90" s="49">
        <v>0</v>
      </c>
      <c r="W90" s="49">
        <v>0</v>
      </c>
      <c r="X90" s="49">
        <v>0</v>
      </c>
      <c r="Y90" s="49">
        <v>0</v>
      </c>
      <c r="Z90" s="49"/>
      <c r="AA90" s="49">
        <v>0</v>
      </c>
      <c r="AB90" s="49">
        <v>0</v>
      </c>
      <c r="AC90" s="35"/>
      <c r="AD90" s="49">
        <v>0</v>
      </c>
      <c r="AE90" s="49">
        <v>0</v>
      </c>
      <c r="AF90" s="49">
        <v>0</v>
      </c>
      <c r="AG90" s="49">
        <v>0</v>
      </c>
      <c r="AH90" s="49">
        <v>0</v>
      </c>
      <c r="AI90" s="49">
        <v>0</v>
      </c>
      <c r="AJ90" s="49">
        <v>0</v>
      </c>
      <c r="AK90" s="49">
        <v>0</v>
      </c>
      <c r="AL90" s="49"/>
      <c r="AM90" s="49"/>
      <c r="AN90" s="49">
        <v>0</v>
      </c>
      <c r="AO90" s="49">
        <v>0</v>
      </c>
      <c r="AP90" s="35"/>
      <c r="AQ90" s="69"/>
      <c r="AR90" s="17"/>
      <c r="AS90" s="18"/>
      <c r="AT90" s="2">
        <f t="shared" si="1"/>
        <v>0</v>
      </c>
    </row>
    <row r="91" spans="1:46" s="2" customFormat="1" ht="19.5" customHeight="1">
      <c r="A91" s="35">
        <v>85</v>
      </c>
      <c r="B91" s="36" t="s">
        <v>146</v>
      </c>
      <c r="C91" s="35" t="s">
        <v>145</v>
      </c>
      <c r="D91" s="35">
        <v>30</v>
      </c>
      <c r="E91" s="35">
        <v>20</v>
      </c>
      <c r="F91" s="35">
        <v>30</v>
      </c>
      <c r="G91" s="35">
        <v>10</v>
      </c>
      <c r="H91" s="37">
        <v>1.5</v>
      </c>
      <c r="I91" s="35">
        <v>91.5</v>
      </c>
      <c r="J91" s="35">
        <v>58</v>
      </c>
      <c r="K91" s="49">
        <v>0</v>
      </c>
      <c r="L91" s="49">
        <v>0</v>
      </c>
      <c r="M91" s="49" t="s">
        <v>357</v>
      </c>
      <c r="N91" s="49" t="s">
        <v>357</v>
      </c>
      <c r="O91" s="49" t="s">
        <v>357</v>
      </c>
      <c r="P91" s="49">
        <v>0</v>
      </c>
      <c r="Q91" s="49">
        <v>0</v>
      </c>
      <c r="R91" s="49">
        <v>0</v>
      </c>
      <c r="S91" s="49">
        <v>0</v>
      </c>
      <c r="T91" s="58">
        <v>0</v>
      </c>
      <c r="U91" s="58">
        <v>0</v>
      </c>
      <c r="V91" s="49">
        <v>0</v>
      </c>
      <c r="W91" s="49">
        <v>0</v>
      </c>
      <c r="X91" s="49">
        <v>0</v>
      </c>
      <c r="Y91" s="49">
        <v>0</v>
      </c>
      <c r="Z91" s="49"/>
      <c r="AA91" s="49">
        <v>1.5</v>
      </c>
      <c r="AB91" s="49">
        <v>0</v>
      </c>
      <c r="AC91" s="35"/>
      <c r="AD91" s="49">
        <v>0</v>
      </c>
      <c r="AE91" s="49">
        <v>0</v>
      </c>
      <c r="AF91" s="49">
        <v>0</v>
      </c>
      <c r="AG91" s="49">
        <v>0</v>
      </c>
      <c r="AH91" s="49">
        <v>0</v>
      </c>
      <c r="AI91" s="49">
        <v>0</v>
      </c>
      <c r="AJ91" s="49">
        <v>0</v>
      </c>
      <c r="AK91" s="49">
        <v>0</v>
      </c>
      <c r="AL91" s="49"/>
      <c r="AM91" s="49"/>
      <c r="AN91" s="49">
        <v>0</v>
      </c>
      <c r="AO91" s="49">
        <v>0</v>
      </c>
      <c r="AP91" s="35"/>
      <c r="AQ91" s="69"/>
      <c r="AR91" s="17"/>
      <c r="AS91" s="18"/>
      <c r="AT91" s="2">
        <f t="shared" si="1"/>
        <v>0</v>
      </c>
    </row>
    <row r="92" spans="1:46" s="2" customFormat="1" ht="19.5" customHeight="1">
      <c r="A92" s="35">
        <v>86</v>
      </c>
      <c r="B92" s="36" t="s">
        <v>147</v>
      </c>
      <c r="C92" s="35" t="s">
        <v>145</v>
      </c>
      <c r="D92" s="35">
        <v>27</v>
      </c>
      <c r="E92" s="35">
        <v>20</v>
      </c>
      <c r="F92" s="35">
        <v>30</v>
      </c>
      <c r="G92" s="35">
        <v>10</v>
      </c>
      <c r="H92" s="37">
        <v>2</v>
      </c>
      <c r="I92" s="35">
        <v>89</v>
      </c>
      <c r="J92" s="35">
        <v>75</v>
      </c>
      <c r="K92" s="49">
        <v>2</v>
      </c>
      <c r="L92" s="49">
        <v>0</v>
      </c>
      <c r="M92" s="49" t="s">
        <v>357</v>
      </c>
      <c r="N92" s="49" t="s">
        <v>357</v>
      </c>
      <c r="O92" s="49" t="s">
        <v>357</v>
      </c>
      <c r="P92" s="49">
        <v>0</v>
      </c>
      <c r="Q92" s="49">
        <v>0</v>
      </c>
      <c r="R92" s="49">
        <v>0</v>
      </c>
      <c r="S92" s="49">
        <v>0</v>
      </c>
      <c r="T92" s="58">
        <v>0</v>
      </c>
      <c r="U92" s="58">
        <v>0</v>
      </c>
      <c r="V92" s="49">
        <v>0</v>
      </c>
      <c r="W92" s="49">
        <v>0</v>
      </c>
      <c r="X92" s="49">
        <v>0</v>
      </c>
      <c r="Y92" s="49">
        <v>0</v>
      </c>
      <c r="Z92" s="49"/>
      <c r="AA92" s="49">
        <v>0</v>
      </c>
      <c r="AB92" s="49">
        <v>0</v>
      </c>
      <c r="AC92" s="35"/>
      <c r="AD92" s="49">
        <v>1</v>
      </c>
      <c r="AE92" s="49">
        <v>3</v>
      </c>
      <c r="AF92" s="49">
        <v>0</v>
      </c>
      <c r="AG92" s="49">
        <v>0</v>
      </c>
      <c r="AH92" s="49">
        <v>0</v>
      </c>
      <c r="AI92" s="49">
        <v>0</v>
      </c>
      <c r="AJ92" s="49">
        <v>0</v>
      </c>
      <c r="AK92" s="49">
        <v>0</v>
      </c>
      <c r="AL92" s="49"/>
      <c r="AM92" s="49"/>
      <c r="AN92" s="49">
        <v>0</v>
      </c>
      <c r="AO92" s="49">
        <v>0</v>
      </c>
      <c r="AP92" s="35"/>
      <c r="AQ92" s="69"/>
      <c r="AR92" s="17"/>
      <c r="AS92" s="18"/>
      <c r="AT92" s="2">
        <f t="shared" si="1"/>
        <v>0</v>
      </c>
    </row>
    <row r="93" spans="1:46" s="2" customFormat="1" ht="19.5" customHeight="1">
      <c r="A93" s="35">
        <v>87</v>
      </c>
      <c r="B93" s="36" t="s">
        <v>148</v>
      </c>
      <c r="C93" s="35" t="s">
        <v>145</v>
      </c>
      <c r="D93" s="35">
        <v>30</v>
      </c>
      <c r="E93" s="35">
        <v>20</v>
      </c>
      <c r="F93" s="35">
        <v>30</v>
      </c>
      <c r="G93" s="35">
        <v>10</v>
      </c>
      <c r="H93" s="37">
        <v>0</v>
      </c>
      <c r="I93" s="35">
        <v>90</v>
      </c>
      <c r="J93" s="35">
        <v>65</v>
      </c>
      <c r="K93" s="49">
        <v>0</v>
      </c>
      <c r="L93" s="49">
        <v>0</v>
      </c>
      <c r="M93" s="49" t="s">
        <v>357</v>
      </c>
      <c r="N93" s="49" t="s">
        <v>357</v>
      </c>
      <c r="O93" s="49" t="s">
        <v>357</v>
      </c>
      <c r="P93" s="49">
        <v>0</v>
      </c>
      <c r="Q93" s="49">
        <v>0</v>
      </c>
      <c r="R93" s="49">
        <v>0</v>
      </c>
      <c r="S93" s="49">
        <v>0</v>
      </c>
      <c r="T93" s="58">
        <v>0</v>
      </c>
      <c r="U93" s="58">
        <v>0</v>
      </c>
      <c r="V93" s="49">
        <v>0</v>
      </c>
      <c r="W93" s="49">
        <v>0</v>
      </c>
      <c r="X93" s="49">
        <v>0</v>
      </c>
      <c r="Y93" s="49">
        <v>0</v>
      </c>
      <c r="Z93" s="49"/>
      <c r="AA93" s="49">
        <v>0</v>
      </c>
      <c r="AB93" s="49">
        <v>0</v>
      </c>
      <c r="AC93" s="35"/>
      <c r="AD93" s="49">
        <v>0</v>
      </c>
      <c r="AE93" s="49">
        <v>0</v>
      </c>
      <c r="AF93" s="49">
        <v>0</v>
      </c>
      <c r="AG93" s="49">
        <v>0</v>
      </c>
      <c r="AH93" s="49">
        <v>0</v>
      </c>
      <c r="AI93" s="49">
        <v>0</v>
      </c>
      <c r="AJ93" s="49">
        <v>0</v>
      </c>
      <c r="AK93" s="49">
        <v>0</v>
      </c>
      <c r="AL93" s="49"/>
      <c r="AM93" s="49"/>
      <c r="AN93" s="49">
        <v>0</v>
      </c>
      <c r="AO93" s="49">
        <v>0</v>
      </c>
      <c r="AP93" s="35"/>
      <c r="AQ93" s="69"/>
      <c r="AR93" s="17"/>
      <c r="AS93" s="18"/>
      <c r="AT93" s="2">
        <f t="shared" si="1"/>
        <v>0</v>
      </c>
    </row>
    <row r="94" spans="1:46" s="2" customFormat="1" ht="19.5" customHeight="1">
      <c r="A94" s="35">
        <v>88</v>
      </c>
      <c r="B94" s="36" t="s">
        <v>149</v>
      </c>
      <c r="C94" s="35" t="s">
        <v>145</v>
      </c>
      <c r="D94" s="35">
        <v>30</v>
      </c>
      <c r="E94" s="35">
        <v>20</v>
      </c>
      <c r="F94" s="35">
        <v>30</v>
      </c>
      <c r="G94" s="35">
        <v>10</v>
      </c>
      <c r="H94" s="37">
        <v>2</v>
      </c>
      <c r="I94" s="35">
        <v>92</v>
      </c>
      <c r="J94" s="35">
        <v>47</v>
      </c>
      <c r="K94" s="49">
        <v>2</v>
      </c>
      <c r="L94" s="49">
        <v>0</v>
      </c>
      <c r="M94" s="49" t="s">
        <v>357</v>
      </c>
      <c r="N94" s="49" t="s">
        <v>357</v>
      </c>
      <c r="O94" s="49" t="s">
        <v>357</v>
      </c>
      <c r="P94" s="49">
        <v>0</v>
      </c>
      <c r="Q94" s="49">
        <v>0</v>
      </c>
      <c r="R94" s="49">
        <v>0</v>
      </c>
      <c r="S94" s="49">
        <v>0</v>
      </c>
      <c r="T94" s="58">
        <v>0</v>
      </c>
      <c r="U94" s="58">
        <v>0</v>
      </c>
      <c r="V94" s="49">
        <v>0</v>
      </c>
      <c r="W94" s="49">
        <v>0</v>
      </c>
      <c r="X94" s="49">
        <v>0</v>
      </c>
      <c r="Y94" s="49">
        <v>0</v>
      </c>
      <c r="Z94" s="49"/>
      <c r="AA94" s="49">
        <v>0</v>
      </c>
      <c r="AB94" s="49">
        <v>0</v>
      </c>
      <c r="AC94" s="35"/>
      <c r="AD94" s="49">
        <v>0</v>
      </c>
      <c r="AE94" s="49">
        <v>0</v>
      </c>
      <c r="AF94" s="49">
        <v>0</v>
      </c>
      <c r="AG94" s="49">
        <v>0</v>
      </c>
      <c r="AH94" s="49">
        <v>0</v>
      </c>
      <c r="AI94" s="49">
        <v>0</v>
      </c>
      <c r="AJ94" s="49">
        <v>0</v>
      </c>
      <c r="AK94" s="49">
        <v>0</v>
      </c>
      <c r="AL94" s="49"/>
      <c r="AM94" s="49"/>
      <c r="AN94" s="49">
        <v>0</v>
      </c>
      <c r="AO94" s="49">
        <v>0</v>
      </c>
      <c r="AP94" s="35"/>
      <c r="AQ94" s="69"/>
      <c r="AR94" s="17"/>
      <c r="AS94" s="18"/>
      <c r="AT94" s="2">
        <f t="shared" si="1"/>
        <v>0</v>
      </c>
    </row>
    <row r="95" spans="1:46" s="2" customFormat="1" ht="19.5" customHeight="1">
      <c r="A95" s="35">
        <v>89</v>
      </c>
      <c r="B95" s="36" t="s">
        <v>150</v>
      </c>
      <c r="C95" s="35" t="s">
        <v>151</v>
      </c>
      <c r="D95" s="35">
        <v>29</v>
      </c>
      <c r="E95" s="35">
        <v>20</v>
      </c>
      <c r="F95" s="35">
        <v>30</v>
      </c>
      <c r="G95" s="35">
        <v>10</v>
      </c>
      <c r="H95" s="37">
        <v>0</v>
      </c>
      <c r="I95" s="35">
        <v>89</v>
      </c>
      <c r="J95" s="35">
        <v>75</v>
      </c>
      <c r="K95" s="49">
        <v>0</v>
      </c>
      <c r="L95" s="49">
        <v>0</v>
      </c>
      <c r="M95" s="49" t="s">
        <v>357</v>
      </c>
      <c r="N95" s="49" t="s">
        <v>357</v>
      </c>
      <c r="O95" s="49" t="s">
        <v>357</v>
      </c>
      <c r="P95" s="49">
        <v>0</v>
      </c>
      <c r="Q95" s="49">
        <v>0</v>
      </c>
      <c r="R95" s="49">
        <v>0</v>
      </c>
      <c r="S95" s="49">
        <v>0</v>
      </c>
      <c r="T95" s="58">
        <v>0</v>
      </c>
      <c r="U95" s="58">
        <v>0</v>
      </c>
      <c r="V95" s="49">
        <v>0</v>
      </c>
      <c r="W95" s="49">
        <v>0</v>
      </c>
      <c r="X95" s="49">
        <v>0</v>
      </c>
      <c r="Y95" s="49">
        <v>0</v>
      </c>
      <c r="Z95" s="49"/>
      <c r="AA95" s="49">
        <v>0</v>
      </c>
      <c r="AB95" s="49">
        <v>0</v>
      </c>
      <c r="AC95" s="35"/>
      <c r="AD95" s="49">
        <v>0</v>
      </c>
      <c r="AE95" s="49">
        <v>0</v>
      </c>
      <c r="AF95" s="49">
        <v>1</v>
      </c>
      <c r="AG95" s="49">
        <v>1</v>
      </c>
      <c r="AH95" s="49">
        <v>0</v>
      </c>
      <c r="AI95" s="49">
        <v>0</v>
      </c>
      <c r="AJ95" s="49">
        <v>0</v>
      </c>
      <c r="AK95" s="49">
        <v>0</v>
      </c>
      <c r="AL95" s="49"/>
      <c r="AM95" s="49"/>
      <c r="AN95" s="49">
        <v>0</v>
      </c>
      <c r="AO95" s="49">
        <v>0</v>
      </c>
      <c r="AP95" s="35"/>
      <c r="AQ95" s="69"/>
      <c r="AR95" s="17"/>
      <c r="AS95" s="18"/>
      <c r="AT95" s="2">
        <f t="shared" si="1"/>
        <v>0</v>
      </c>
    </row>
    <row r="96" spans="1:46" s="2" customFormat="1" ht="19.5" customHeight="1">
      <c r="A96" s="35">
        <v>90</v>
      </c>
      <c r="B96" s="36" t="s">
        <v>152</v>
      </c>
      <c r="C96" s="35" t="s">
        <v>151</v>
      </c>
      <c r="D96" s="35">
        <v>24</v>
      </c>
      <c r="E96" s="35">
        <v>20</v>
      </c>
      <c r="F96" s="35">
        <v>30</v>
      </c>
      <c r="G96" s="35">
        <v>10</v>
      </c>
      <c r="H96" s="37">
        <v>3</v>
      </c>
      <c r="I96" s="35">
        <v>87</v>
      </c>
      <c r="J96" s="35">
        <v>82</v>
      </c>
      <c r="K96" s="49">
        <v>2</v>
      </c>
      <c r="L96" s="49">
        <v>0</v>
      </c>
      <c r="M96" s="49" t="s">
        <v>357</v>
      </c>
      <c r="N96" s="49" t="s">
        <v>357</v>
      </c>
      <c r="O96" s="49" t="s">
        <v>357</v>
      </c>
      <c r="P96" s="49">
        <v>0</v>
      </c>
      <c r="Q96" s="49">
        <v>0</v>
      </c>
      <c r="R96" s="49">
        <v>0</v>
      </c>
      <c r="S96" s="49">
        <v>0</v>
      </c>
      <c r="T96" s="58">
        <v>0</v>
      </c>
      <c r="U96" s="58">
        <v>0</v>
      </c>
      <c r="V96" s="49">
        <v>0</v>
      </c>
      <c r="W96" s="49">
        <v>0</v>
      </c>
      <c r="X96" s="49">
        <v>0</v>
      </c>
      <c r="Y96" s="49">
        <v>0</v>
      </c>
      <c r="Z96" s="49"/>
      <c r="AA96" s="49">
        <v>1</v>
      </c>
      <c r="AB96" s="49">
        <v>0</v>
      </c>
      <c r="AC96" s="35"/>
      <c r="AD96" s="49">
        <v>2</v>
      </c>
      <c r="AE96" s="49">
        <v>6</v>
      </c>
      <c r="AF96" s="49">
        <v>0</v>
      </c>
      <c r="AG96" s="49">
        <v>0</v>
      </c>
      <c r="AH96" s="49">
        <v>0</v>
      </c>
      <c r="AI96" s="49">
        <v>0</v>
      </c>
      <c r="AJ96" s="49">
        <v>0</v>
      </c>
      <c r="AK96" s="49">
        <v>0</v>
      </c>
      <c r="AL96" s="49"/>
      <c r="AM96" s="49"/>
      <c r="AN96" s="49">
        <v>0</v>
      </c>
      <c r="AO96" s="49">
        <v>0</v>
      </c>
      <c r="AP96" s="35"/>
      <c r="AQ96" s="69"/>
      <c r="AR96" s="17"/>
      <c r="AS96" s="18"/>
      <c r="AT96" s="2">
        <f t="shared" si="1"/>
        <v>0</v>
      </c>
    </row>
    <row r="97" spans="1:45" s="2" customFormat="1" ht="19.5" customHeight="1">
      <c r="A97" s="34" t="s">
        <v>360</v>
      </c>
      <c r="B97" s="34"/>
      <c r="C97" s="34"/>
      <c r="D97" s="34"/>
      <c r="E97" s="34"/>
      <c r="F97" s="34"/>
      <c r="G97" s="34"/>
      <c r="H97" s="34"/>
      <c r="I97" s="34"/>
      <c r="J97" s="34"/>
      <c r="K97" s="34"/>
      <c r="L97" s="34"/>
      <c r="M97" s="34"/>
      <c r="N97" s="34"/>
      <c r="O97" s="34"/>
      <c r="P97" s="34"/>
      <c r="Q97" s="34"/>
      <c r="R97" s="34"/>
      <c r="S97" s="34"/>
      <c r="T97" s="57"/>
      <c r="U97" s="57"/>
      <c r="V97" s="34"/>
      <c r="W97" s="34"/>
      <c r="X97" s="34"/>
      <c r="Y97" s="34"/>
      <c r="Z97" s="34"/>
      <c r="AA97" s="34"/>
      <c r="AB97" s="34"/>
      <c r="AC97" s="34"/>
      <c r="AD97" s="34"/>
      <c r="AE97" s="34"/>
      <c r="AF97" s="34"/>
      <c r="AG97" s="34"/>
      <c r="AH97" s="34"/>
      <c r="AI97" s="34"/>
      <c r="AJ97" s="34"/>
      <c r="AK97" s="34"/>
      <c r="AL97" s="34"/>
      <c r="AM97" s="34"/>
      <c r="AN97" s="34"/>
      <c r="AO97" s="34"/>
      <c r="AP97" s="34"/>
      <c r="AQ97" s="34"/>
      <c r="AR97" s="17"/>
      <c r="AS97" s="18"/>
    </row>
    <row r="98" spans="1:46" s="2" customFormat="1" ht="19.5" customHeight="1">
      <c r="A98" s="35">
        <v>91</v>
      </c>
      <c r="B98" s="36" t="s">
        <v>153</v>
      </c>
      <c r="C98" s="35" t="s">
        <v>154</v>
      </c>
      <c r="D98" s="35">
        <v>30</v>
      </c>
      <c r="E98" s="35">
        <v>20</v>
      </c>
      <c r="F98" s="35">
        <v>30</v>
      </c>
      <c r="G98" s="35">
        <v>10</v>
      </c>
      <c r="H98" s="37">
        <v>7.5</v>
      </c>
      <c r="I98" s="35">
        <v>97.5</v>
      </c>
      <c r="J98" s="35">
        <v>3</v>
      </c>
      <c r="K98" s="49">
        <v>0</v>
      </c>
      <c r="L98" s="49">
        <v>0</v>
      </c>
      <c r="M98" s="49" t="s">
        <v>355</v>
      </c>
      <c r="N98" s="49" t="s">
        <v>355</v>
      </c>
      <c r="O98" s="49">
        <v>4.5</v>
      </c>
      <c r="P98" s="49">
        <v>0</v>
      </c>
      <c r="Q98" s="49">
        <v>0</v>
      </c>
      <c r="R98" s="49">
        <v>0</v>
      </c>
      <c r="S98" s="49">
        <v>0</v>
      </c>
      <c r="T98" s="58">
        <v>0</v>
      </c>
      <c r="U98" s="58">
        <v>0</v>
      </c>
      <c r="V98" s="49">
        <v>0</v>
      </c>
      <c r="W98" s="49">
        <v>0</v>
      </c>
      <c r="X98" s="49">
        <v>0</v>
      </c>
      <c r="Y98" s="49">
        <v>0</v>
      </c>
      <c r="Z98" s="49">
        <v>3</v>
      </c>
      <c r="AA98" s="49">
        <v>0</v>
      </c>
      <c r="AB98" s="49">
        <v>0</v>
      </c>
      <c r="AC98" s="35"/>
      <c r="AD98" s="49">
        <v>0</v>
      </c>
      <c r="AE98" s="49">
        <v>0</v>
      </c>
      <c r="AF98" s="49">
        <v>0</v>
      </c>
      <c r="AG98" s="49">
        <v>0</v>
      </c>
      <c r="AH98" s="49">
        <v>0</v>
      </c>
      <c r="AI98" s="49">
        <v>0</v>
      </c>
      <c r="AJ98" s="49">
        <v>0</v>
      </c>
      <c r="AK98" s="49">
        <v>0</v>
      </c>
      <c r="AL98" s="49"/>
      <c r="AM98" s="49"/>
      <c r="AN98" s="49">
        <v>0</v>
      </c>
      <c r="AO98" s="49">
        <v>0</v>
      </c>
      <c r="AP98" s="35"/>
      <c r="AQ98" s="69"/>
      <c r="AR98" s="17"/>
      <c r="AS98" s="18"/>
      <c r="AT98" s="2">
        <f aca="true" t="shared" si="2" ref="AT98:AT108">IF(AR98=AS98,0,1)</f>
        <v>0</v>
      </c>
    </row>
    <row r="99" spans="1:46" s="2" customFormat="1" ht="19.5" customHeight="1">
      <c r="A99" s="35">
        <v>92</v>
      </c>
      <c r="B99" s="36" t="s">
        <v>155</v>
      </c>
      <c r="C99" s="35" t="s">
        <v>154</v>
      </c>
      <c r="D99" s="35">
        <v>30</v>
      </c>
      <c r="E99" s="35">
        <v>20</v>
      </c>
      <c r="F99" s="35">
        <v>30</v>
      </c>
      <c r="G99" s="35">
        <v>10</v>
      </c>
      <c r="H99" s="37">
        <v>2</v>
      </c>
      <c r="I99" s="35">
        <v>92</v>
      </c>
      <c r="J99" s="35">
        <v>11</v>
      </c>
      <c r="K99" s="49">
        <v>0</v>
      </c>
      <c r="L99" s="49">
        <v>0</v>
      </c>
      <c r="M99" s="49" t="s">
        <v>355</v>
      </c>
      <c r="N99" s="49" t="s">
        <v>357</v>
      </c>
      <c r="O99" s="49">
        <v>2</v>
      </c>
      <c r="P99" s="49">
        <v>0</v>
      </c>
      <c r="Q99" s="49">
        <v>0</v>
      </c>
      <c r="R99" s="49">
        <v>0</v>
      </c>
      <c r="S99" s="49">
        <v>0</v>
      </c>
      <c r="T99" s="58">
        <v>0</v>
      </c>
      <c r="U99" s="58">
        <v>0</v>
      </c>
      <c r="V99" s="49">
        <v>0</v>
      </c>
      <c r="W99" s="49">
        <v>0</v>
      </c>
      <c r="X99" s="49">
        <v>0</v>
      </c>
      <c r="Y99" s="49">
        <v>0</v>
      </c>
      <c r="Z99" s="49"/>
      <c r="AA99" s="49">
        <v>0</v>
      </c>
      <c r="AB99" s="49">
        <v>0</v>
      </c>
      <c r="AC99" s="35"/>
      <c r="AD99" s="49">
        <v>0</v>
      </c>
      <c r="AE99" s="49">
        <v>0</v>
      </c>
      <c r="AF99" s="49">
        <v>0</v>
      </c>
      <c r="AG99" s="49">
        <v>0</v>
      </c>
      <c r="AH99" s="49">
        <v>0</v>
      </c>
      <c r="AI99" s="49">
        <v>0</v>
      </c>
      <c r="AJ99" s="49">
        <v>0</v>
      </c>
      <c r="AK99" s="49">
        <v>0</v>
      </c>
      <c r="AL99" s="49"/>
      <c r="AM99" s="49"/>
      <c r="AN99" s="49">
        <v>0</v>
      </c>
      <c r="AO99" s="49">
        <v>0</v>
      </c>
      <c r="AP99" s="35"/>
      <c r="AQ99" s="69"/>
      <c r="AR99" s="17"/>
      <c r="AS99" s="18"/>
      <c r="AT99" s="2">
        <f t="shared" si="2"/>
        <v>0</v>
      </c>
    </row>
    <row r="100" spans="1:46" s="2" customFormat="1" ht="19.5" customHeight="1">
      <c r="A100" s="35">
        <v>93</v>
      </c>
      <c r="B100" s="36" t="s">
        <v>156</v>
      </c>
      <c r="C100" s="35" t="s">
        <v>154</v>
      </c>
      <c r="D100" s="35">
        <v>30</v>
      </c>
      <c r="E100" s="35">
        <v>20</v>
      </c>
      <c r="F100" s="35">
        <v>30</v>
      </c>
      <c r="G100" s="35">
        <v>10</v>
      </c>
      <c r="H100" s="37">
        <v>4.5</v>
      </c>
      <c r="I100" s="35">
        <v>94.5</v>
      </c>
      <c r="J100" s="35">
        <v>9</v>
      </c>
      <c r="K100" s="49">
        <v>0</v>
      </c>
      <c r="L100" s="49">
        <v>0</v>
      </c>
      <c r="M100" s="49" t="s">
        <v>355</v>
      </c>
      <c r="N100" s="49" t="s">
        <v>355</v>
      </c>
      <c r="O100" s="49">
        <v>4.5</v>
      </c>
      <c r="P100" s="49">
        <v>0</v>
      </c>
      <c r="Q100" s="49">
        <v>0</v>
      </c>
      <c r="R100" s="49">
        <v>0</v>
      </c>
      <c r="S100" s="49">
        <v>0</v>
      </c>
      <c r="T100" s="58">
        <v>0</v>
      </c>
      <c r="U100" s="58">
        <v>0</v>
      </c>
      <c r="V100" s="49">
        <v>0</v>
      </c>
      <c r="W100" s="49">
        <v>0</v>
      </c>
      <c r="X100" s="49">
        <v>0</v>
      </c>
      <c r="Y100" s="49">
        <v>0</v>
      </c>
      <c r="Z100" s="49"/>
      <c r="AA100" s="49">
        <v>0</v>
      </c>
      <c r="AB100" s="49">
        <v>0</v>
      </c>
      <c r="AC100" s="35"/>
      <c r="AD100" s="49">
        <v>0</v>
      </c>
      <c r="AE100" s="49">
        <v>0</v>
      </c>
      <c r="AF100" s="49">
        <v>0</v>
      </c>
      <c r="AG100" s="49">
        <v>0</v>
      </c>
      <c r="AH100" s="49">
        <v>0</v>
      </c>
      <c r="AI100" s="49">
        <v>0</v>
      </c>
      <c r="AJ100" s="49">
        <v>0</v>
      </c>
      <c r="AK100" s="49">
        <v>0</v>
      </c>
      <c r="AL100" s="49"/>
      <c r="AM100" s="49"/>
      <c r="AN100" s="49">
        <v>0</v>
      </c>
      <c r="AO100" s="49">
        <v>0</v>
      </c>
      <c r="AP100" s="35"/>
      <c r="AQ100" s="69"/>
      <c r="AR100" s="17"/>
      <c r="AS100" s="18"/>
      <c r="AT100" s="2">
        <f t="shared" si="2"/>
        <v>0</v>
      </c>
    </row>
    <row r="101" spans="1:46" s="2" customFormat="1" ht="19.5" customHeight="1">
      <c r="A101" s="35">
        <v>94</v>
      </c>
      <c r="B101" s="36" t="s">
        <v>157</v>
      </c>
      <c r="C101" s="35" t="s">
        <v>154</v>
      </c>
      <c r="D101" s="35">
        <v>30</v>
      </c>
      <c r="E101" s="35">
        <v>20</v>
      </c>
      <c r="F101" s="35">
        <v>30</v>
      </c>
      <c r="G101" s="35">
        <v>10</v>
      </c>
      <c r="H101" s="37">
        <v>4.5</v>
      </c>
      <c r="I101" s="35">
        <v>94.5</v>
      </c>
      <c r="J101" s="35">
        <v>9</v>
      </c>
      <c r="K101" s="49">
        <v>0</v>
      </c>
      <c r="L101" s="49">
        <v>0</v>
      </c>
      <c r="M101" s="49" t="s">
        <v>355</v>
      </c>
      <c r="N101" s="49" t="s">
        <v>355</v>
      </c>
      <c r="O101" s="49">
        <v>4.5</v>
      </c>
      <c r="P101" s="49">
        <v>0</v>
      </c>
      <c r="Q101" s="49">
        <v>0</v>
      </c>
      <c r="R101" s="49">
        <v>0</v>
      </c>
      <c r="S101" s="49">
        <v>0</v>
      </c>
      <c r="T101" s="58">
        <v>0</v>
      </c>
      <c r="U101" s="58">
        <v>0</v>
      </c>
      <c r="V101" s="49">
        <v>0</v>
      </c>
      <c r="W101" s="49">
        <v>0</v>
      </c>
      <c r="X101" s="49">
        <v>0</v>
      </c>
      <c r="Y101" s="49">
        <v>0</v>
      </c>
      <c r="Z101" s="49"/>
      <c r="AA101" s="49">
        <v>0</v>
      </c>
      <c r="AB101" s="49">
        <v>0</v>
      </c>
      <c r="AC101" s="35"/>
      <c r="AD101" s="49">
        <v>0</v>
      </c>
      <c r="AE101" s="49">
        <v>0</v>
      </c>
      <c r="AF101" s="49">
        <v>0</v>
      </c>
      <c r="AG101" s="49">
        <v>0</v>
      </c>
      <c r="AH101" s="49">
        <v>0</v>
      </c>
      <c r="AI101" s="49">
        <v>0</v>
      </c>
      <c r="AJ101" s="49">
        <v>0</v>
      </c>
      <c r="AK101" s="49">
        <v>0</v>
      </c>
      <c r="AL101" s="49"/>
      <c r="AM101" s="49"/>
      <c r="AN101" s="49">
        <v>0</v>
      </c>
      <c r="AO101" s="49">
        <v>0</v>
      </c>
      <c r="AP101" s="35"/>
      <c r="AQ101" s="69"/>
      <c r="AR101" s="17"/>
      <c r="AS101" s="18"/>
      <c r="AT101" s="2">
        <f t="shared" si="2"/>
        <v>0</v>
      </c>
    </row>
    <row r="102" spans="1:46" s="2" customFormat="1" ht="19.5" customHeight="1">
      <c r="A102" s="35">
        <v>95</v>
      </c>
      <c r="B102" s="36" t="s">
        <v>158</v>
      </c>
      <c r="C102" s="35" t="s">
        <v>154</v>
      </c>
      <c r="D102" s="35">
        <v>30</v>
      </c>
      <c r="E102" s="35">
        <v>20</v>
      </c>
      <c r="F102" s="35">
        <v>30</v>
      </c>
      <c r="G102" s="35">
        <v>10</v>
      </c>
      <c r="H102" s="37">
        <v>10</v>
      </c>
      <c r="I102" s="35">
        <v>100</v>
      </c>
      <c r="J102" s="35">
        <v>1</v>
      </c>
      <c r="K102" s="49">
        <v>2</v>
      </c>
      <c r="L102" s="49">
        <v>0</v>
      </c>
      <c r="M102" s="49" t="s">
        <v>357</v>
      </c>
      <c r="N102" s="49" t="s">
        <v>355</v>
      </c>
      <c r="O102" s="49">
        <v>2.5</v>
      </c>
      <c r="P102" s="49">
        <v>0</v>
      </c>
      <c r="Q102" s="49">
        <v>0</v>
      </c>
      <c r="R102" s="49">
        <v>5</v>
      </c>
      <c r="S102" s="49">
        <v>1.3</v>
      </c>
      <c r="T102" s="70">
        <v>3</v>
      </c>
      <c r="U102" s="70">
        <v>1.5</v>
      </c>
      <c r="V102" s="49">
        <v>1</v>
      </c>
      <c r="W102" s="49">
        <v>5</v>
      </c>
      <c r="X102" s="49">
        <v>0</v>
      </c>
      <c r="Y102" s="49">
        <v>0</v>
      </c>
      <c r="Z102" s="49"/>
      <c r="AA102" s="49">
        <v>0</v>
      </c>
      <c r="AB102" s="49">
        <v>0</v>
      </c>
      <c r="AC102" s="35"/>
      <c r="AD102" s="49">
        <v>0</v>
      </c>
      <c r="AE102" s="49">
        <v>0</v>
      </c>
      <c r="AF102" s="49">
        <v>0</v>
      </c>
      <c r="AG102" s="49">
        <v>0</v>
      </c>
      <c r="AH102" s="49">
        <v>0</v>
      </c>
      <c r="AI102" s="49">
        <v>0</v>
      </c>
      <c r="AJ102" s="49">
        <v>0</v>
      </c>
      <c r="AK102" s="49">
        <v>0</v>
      </c>
      <c r="AL102" s="49"/>
      <c r="AM102" s="49"/>
      <c r="AN102" s="49">
        <v>0</v>
      </c>
      <c r="AO102" s="49">
        <v>0</v>
      </c>
      <c r="AP102" s="35"/>
      <c r="AQ102" s="69"/>
      <c r="AR102" s="17"/>
      <c r="AS102" s="18"/>
      <c r="AT102" s="2">
        <f t="shared" si="2"/>
        <v>0</v>
      </c>
    </row>
    <row r="103" spans="1:46" s="2" customFormat="1" ht="19.5" customHeight="1">
      <c r="A103" s="35">
        <v>96</v>
      </c>
      <c r="B103" s="36" t="s">
        <v>159</v>
      </c>
      <c r="C103" s="35" t="s">
        <v>154</v>
      </c>
      <c r="D103" s="35">
        <v>30</v>
      </c>
      <c r="E103" s="35">
        <v>20</v>
      </c>
      <c r="F103" s="35">
        <v>30</v>
      </c>
      <c r="G103" s="35">
        <v>10</v>
      </c>
      <c r="H103" s="37">
        <v>6.3</v>
      </c>
      <c r="I103" s="35">
        <v>96.3</v>
      </c>
      <c r="J103" s="35">
        <v>6</v>
      </c>
      <c r="K103" s="49">
        <v>2</v>
      </c>
      <c r="L103" s="49">
        <v>0</v>
      </c>
      <c r="M103" s="49" t="s">
        <v>357</v>
      </c>
      <c r="N103" s="49" t="s">
        <v>355</v>
      </c>
      <c r="O103" s="49">
        <v>2.5</v>
      </c>
      <c r="P103" s="49">
        <v>0</v>
      </c>
      <c r="Q103" s="49">
        <v>0</v>
      </c>
      <c r="R103" s="49">
        <v>3</v>
      </c>
      <c r="S103" s="49">
        <v>0.3</v>
      </c>
      <c r="T103" s="70">
        <v>3</v>
      </c>
      <c r="U103" s="70">
        <v>1.5</v>
      </c>
      <c r="V103" s="49">
        <v>0</v>
      </c>
      <c r="W103" s="49">
        <v>0</v>
      </c>
      <c r="X103" s="49">
        <v>0</v>
      </c>
      <c r="Y103" s="49">
        <v>0</v>
      </c>
      <c r="Z103" s="49"/>
      <c r="AA103" s="49">
        <v>0</v>
      </c>
      <c r="AB103" s="49">
        <v>0</v>
      </c>
      <c r="AC103" s="35"/>
      <c r="AD103" s="49">
        <v>0</v>
      </c>
      <c r="AE103" s="49">
        <v>0</v>
      </c>
      <c r="AF103" s="49">
        <v>0</v>
      </c>
      <c r="AG103" s="49">
        <v>0</v>
      </c>
      <c r="AH103" s="49">
        <v>0</v>
      </c>
      <c r="AI103" s="49">
        <v>0</v>
      </c>
      <c r="AJ103" s="49">
        <v>0</v>
      </c>
      <c r="AK103" s="49">
        <v>0</v>
      </c>
      <c r="AL103" s="49"/>
      <c r="AM103" s="49"/>
      <c r="AN103" s="49">
        <v>0</v>
      </c>
      <c r="AO103" s="49">
        <v>0</v>
      </c>
      <c r="AP103" s="35"/>
      <c r="AQ103" s="69"/>
      <c r="AR103" s="17"/>
      <c r="AS103" s="18"/>
      <c r="AT103" s="2">
        <f t="shared" si="2"/>
        <v>0</v>
      </c>
    </row>
    <row r="104" spans="1:46" s="2" customFormat="1" ht="19.5" customHeight="1">
      <c r="A104" s="35">
        <v>97</v>
      </c>
      <c r="B104" s="36" t="s">
        <v>160</v>
      </c>
      <c r="C104" s="35" t="s">
        <v>154</v>
      </c>
      <c r="D104" s="35">
        <v>30</v>
      </c>
      <c r="E104" s="35">
        <v>20</v>
      </c>
      <c r="F104" s="35">
        <v>30</v>
      </c>
      <c r="G104" s="35">
        <v>10</v>
      </c>
      <c r="H104" s="37">
        <v>6.8</v>
      </c>
      <c r="I104" s="35">
        <v>96.8</v>
      </c>
      <c r="J104" s="35">
        <v>4</v>
      </c>
      <c r="K104" s="49">
        <v>2</v>
      </c>
      <c r="L104" s="49">
        <v>0</v>
      </c>
      <c r="M104" s="49" t="s">
        <v>357</v>
      </c>
      <c r="N104" s="49" t="s">
        <v>355</v>
      </c>
      <c r="O104" s="49">
        <v>2.5</v>
      </c>
      <c r="P104" s="49">
        <v>0</v>
      </c>
      <c r="Q104" s="49">
        <v>0</v>
      </c>
      <c r="R104" s="49">
        <v>3</v>
      </c>
      <c r="S104" s="49">
        <v>0.3</v>
      </c>
      <c r="T104" s="70">
        <v>4</v>
      </c>
      <c r="U104" s="70">
        <v>2</v>
      </c>
      <c r="V104" s="49">
        <v>0</v>
      </c>
      <c r="W104" s="49">
        <v>0</v>
      </c>
      <c r="X104" s="49">
        <v>0</v>
      </c>
      <c r="Y104" s="49">
        <v>0</v>
      </c>
      <c r="Z104" s="49"/>
      <c r="AA104" s="49">
        <v>0</v>
      </c>
      <c r="AB104" s="49">
        <v>0</v>
      </c>
      <c r="AC104" s="35"/>
      <c r="AD104" s="49">
        <v>0</v>
      </c>
      <c r="AE104" s="49">
        <v>0</v>
      </c>
      <c r="AF104" s="49">
        <v>0</v>
      </c>
      <c r="AG104" s="49">
        <v>0</v>
      </c>
      <c r="AH104" s="49">
        <v>0</v>
      </c>
      <c r="AI104" s="49">
        <v>0</v>
      </c>
      <c r="AJ104" s="49">
        <v>0</v>
      </c>
      <c r="AK104" s="49">
        <v>0</v>
      </c>
      <c r="AL104" s="49"/>
      <c r="AM104" s="49"/>
      <c r="AN104" s="49">
        <v>0</v>
      </c>
      <c r="AO104" s="49">
        <v>0</v>
      </c>
      <c r="AP104" s="35"/>
      <c r="AQ104" s="69"/>
      <c r="AR104" s="17"/>
      <c r="AS104" s="18"/>
      <c r="AT104" s="2">
        <f t="shared" si="2"/>
        <v>0</v>
      </c>
    </row>
    <row r="105" spans="1:46" s="2" customFormat="1" ht="19.5" customHeight="1">
      <c r="A105" s="35">
        <v>98</v>
      </c>
      <c r="B105" s="36" t="s">
        <v>161</v>
      </c>
      <c r="C105" s="35" t="s">
        <v>154</v>
      </c>
      <c r="D105" s="35">
        <v>30</v>
      </c>
      <c r="E105" s="35">
        <v>20</v>
      </c>
      <c r="F105" s="35">
        <v>30</v>
      </c>
      <c r="G105" s="35">
        <v>10</v>
      </c>
      <c r="H105" s="37">
        <v>6.3</v>
      </c>
      <c r="I105" s="35">
        <v>96.3</v>
      </c>
      <c r="J105" s="35">
        <v>6</v>
      </c>
      <c r="K105" s="49">
        <v>2</v>
      </c>
      <c r="L105" s="49">
        <v>0</v>
      </c>
      <c r="M105" s="49" t="s">
        <v>357</v>
      </c>
      <c r="N105" s="49" t="s">
        <v>355</v>
      </c>
      <c r="O105" s="49">
        <v>2.5</v>
      </c>
      <c r="P105" s="49">
        <v>0</v>
      </c>
      <c r="Q105" s="49">
        <v>0</v>
      </c>
      <c r="R105" s="49">
        <v>3</v>
      </c>
      <c r="S105" s="49">
        <v>0.3</v>
      </c>
      <c r="T105" s="70">
        <v>3</v>
      </c>
      <c r="U105" s="70">
        <v>1.5</v>
      </c>
      <c r="V105" s="49">
        <v>0</v>
      </c>
      <c r="W105" s="49">
        <v>0</v>
      </c>
      <c r="X105" s="49">
        <v>0</v>
      </c>
      <c r="Y105" s="49">
        <v>0</v>
      </c>
      <c r="Z105" s="49"/>
      <c r="AA105" s="49">
        <v>0</v>
      </c>
      <c r="AB105" s="49">
        <v>0</v>
      </c>
      <c r="AC105" s="35"/>
      <c r="AD105" s="49">
        <v>0</v>
      </c>
      <c r="AE105" s="49">
        <v>0</v>
      </c>
      <c r="AF105" s="49">
        <v>0</v>
      </c>
      <c r="AG105" s="49">
        <v>0</v>
      </c>
      <c r="AH105" s="49">
        <v>0</v>
      </c>
      <c r="AI105" s="49">
        <v>0</v>
      </c>
      <c r="AJ105" s="49">
        <v>0</v>
      </c>
      <c r="AK105" s="49">
        <v>0</v>
      </c>
      <c r="AL105" s="49"/>
      <c r="AM105" s="49"/>
      <c r="AN105" s="49">
        <v>0</v>
      </c>
      <c r="AO105" s="49">
        <v>0</v>
      </c>
      <c r="AP105" s="35"/>
      <c r="AQ105" s="69"/>
      <c r="AR105" s="17"/>
      <c r="AS105" s="18"/>
      <c r="AT105" s="2">
        <f t="shared" si="2"/>
        <v>0</v>
      </c>
    </row>
    <row r="106" spans="1:46" s="2" customFormat="1" ht="19.5" customHeight="1">
      <c r="A106" s="35">
        <v>99</v>
      </c>
      <c r="B106" s="36" t="s">
        <v>162</v>
      </c>
      <c r="C106" s="35" t="s">
        <v>154</v>
      </c>
      <c r="D106" s="35">
        <v>30</v>
      </c>
      <c r="E106" s="35">
        <v>20</v>
      </c>
      <c r="F106" s="35">
        <v>30</v>
      </c>
      <c r="G106" s="35">
        <v>10</v>
      </c>
      <c r="H106" s="37">
        <v>5.5</v>
      </c>
      <c r="I106" s="35">
        <v>95.5</v>
      </c>
      <c r="J106" s="35">
        <v>8</v>
      </c>
      <c r="K106" s="49">
        <v>2</v>
      </c>
      <c r="L106" s="49">
        <v>0</v>
      </c>
      <c r="M106" s="49" t="s">
        <v>357</v>
      </c>
      <c r="N106" s="49" t="s">
        <v>358</v>
      </c>
      <c r="O106" s="49">
        <v>1.5</v>
      </c>
      <c r="P106" s="49">
        <v>0</v>
      </c>
      <c r="Q106" s="49">
        <v>0</v>
      </c>
      <c r="R106" s="49">
        <v>0</v>
      </c>
      <c r="S106" s="49">
        <v>0</v>
      </c>
      <c r="T106" s="70">
        <v>4</v>
      </c>
      <c r="U106" s="70">
        <v>2</v>
      </c>
      <c r="V106" s="49">
        <v>0</v>
      </c>
      <c r="W106" s="49">
        <v>0</v>
      </c>
      <c r="X106" s="49">
        <v>0</v>
      </c>
      <c r="Y106" s="49">
        <v>0</v>
      </c>
      <c r="Z106" s="49"/>
      <c r="AA106" s="49">
        <v>0</v>
      </c>
      <c r="AB106" s="49">
        <v>0</v>
      </c>
      <c r="AC106" s="35"/>
      <c r="AD106" s="49">
        <v>0</v>
      </c>
      <c r="AE106" s="49">
        <v>0</v>
      </c>
      <c r="AF106" s="49">
        <v>0</v>
      </c>
      <c r="AG106" s="49">
        <v>0</v>
      </c>
      <c r="AH106" s="49">
        <v>0</v>
      </c>
      <c r="AI106" s="49">
        <v>0</v>
      </c>
      <c r="AJ106" s="49">
        <v>0</v>
      </c>
      <c r="AK106" s="49">
        <v>0</v>
      </c>
      <c r="AL106" s="49"/>
      <c r="AM106" s="49"/>
      <c r="AN106" s="49">
        <v>0</v>
      </c>
      <c r="AO106" s="49">
        <v>0</v>
      </c>
      <c r="AP106" s="35"/>
      <c r="AQ106" s="69"/>
      <c r="AR106" s="17"/>
      <c r="AS106" s="18"/>
      <c r="AT106" s="2">
        <f t="shared" si="2"/>
        <v>0</v>
      </c>
    </row>
    <row r="107" spans="1:46" s="2" customFormat="1" ht="19.5" customHeight="1">
      <c r="A107" s="35">
        <v>100</v>
      </c>
      <c r="B107" s="36" t="s">
        <v>163</v>
      </c>
      <c r="C107" s="35" t="s">
        <v>154</v>
      </c>
      <c r="D107" s="35">
        <v>30</v>
      </c>
      <c r="E107" s="35">
        <v>20</v>
      </c>
      <c r="F107" s="35">
        <v>30</v>
      </c>
      <c r="G107" s="35">
        <v>10</v>
      </c>
      <c r="H107" s="37">
        <v>7.8</v>
      </c>
      <c r="I107" s="35">
        <v>97.8</v>
      </c>
      <c r="J107" s="35">
        <v>2</v>
      </c>
      <c r="K107" s="49">
        <v>2</v>
      </c>
      <c r="L107" s="49">
        <v>0</v>
      </c>
      <c r="M107" s="49" t="s">
        <v>357</v>
      </c>
      <c r="N107" s="49" t="s">
        <v>355</v>
      </c>
      <c r="O107" s="49">
        <v>2.5</v>
      </c>
      <c r="P107" s="49">
        <v>0</v>
      </c>
      <c r="Q107" s="49">
        <v>0</v>
      </c>
      <c r="R107" s="49">
        <v>13</v>
      </c>
      <c r="S107" s="49">
        <v>1.3</v>
      </c>
      <c r="T107" s="70">
        <v>4</v>
      </c>
      <c r="U107" s="70">
        <v>2</v>
      </c>
      <c r="V107" s="49">
        <v>0</v>
      </c>
      <c r="W107" s="49">
        <v>0</v>
      </c>
      <c r="X107" s="49">
        <v>0</v>
      </c>
      <c r="Y107" s="49">
        <v>0</v>
      </c>
      <c r="Z107" s="49"/>
      <c r="AA107" s="49">
        <v>0</v>
      </c>
      <c r="AB107" s="49">
        <v>0</v>
      </c>
      <c r="AC107" s="35"/>
      <c r="AD107" s="49">
        <v>0</v>
      </c>
      <c r="AE107" s="49">
        <v>0</v>
      </c>
      <c r="AF107" s="49">
        <v>0</v>
      </c>
      <c r="AG107" s="49">
        <v>0</v>
      </c>
      <c r="AH107" s="49">
        <v>0</v>
      </c>
      <c r="AI107" s="49">
        <v>0</v>
      </c>
      <c r="AJ107" s="49">
        <v>0</v>
      </c>
      <c r="AK107" s="49">
        <v>0</v>
      </c>
      <c r="AL107" s="49"/>
      <c r="AM107" s="49"/>
      <c r="AN107" s="49">
        <v>0</v>
      </c>
      <c r="AO107" s="49">
        <v>0</v>
      </c>
      <c r="AP107" s="35"/>
      <c r="AQ107" s="69"/>
      <c r="AR107" s="17"/>
      <c r="AS107" s="18"/>
      <c r="AT107" s="2">
        <f t="shared" si="2"/>
        <v>0</v>
      </c>
    </row>
    <row r="108" spans="1:46" s="2" customFormat="1" ht="19.5" customHeight="1">
      <c r="A108" s="35">
        <v>101</v>
      </c>
      <c r="B108" s="36" t="s">
        <v>164</v>
      </c>
      <c r="C108" s="35" t="s">
        <v>154</v>
      </c>
      <c r="D108" s="35">
        <v>30</v>
      </c>
      <c r="E108" s="35">
        <v>20</v>
      </c>
      <c r="F108" s="35">
        <v>30</v>
      </c>
      <c r="G108" s="35">
        <v>10</v>
      </c>
      <c r="H108" s="37">
        <v>6.8</v>
      </c>
      <c r="I108" s="35">
        <v>96.8</v>
      </c>
      <c r="J108" s="35">
        <v>4</v>
      </c>
      <c r="K108" s="49">
        <v>2</v>
      </c>
      <c r="L108" s="49">
        <v>0</v>
      </c>
      <c r="M108" s="49" t="s">
        <v>357</v>
      </c>
      <c r="N108" s="49" t="s">
        <v>355</v>
      </c>
      <c r="O108" s="49">
        <v>2.5</v>
      </c>
      <c r="P108" s="49">
        <v>0</v>
      </c>
      <c r="Q108" s="49">
        <v>0</v>
      </c>
      <c r="R108" s="49">
        <v>3</v>
      </c>
      <c r="S108" s="49">
        <v>0.3</v>
      </c>
      <c r="T108" s="70">
        <v>4</v>
      </c>
      <c r="U108" s="70">
        <v>2</v>
      </c>
      <c r="V108" s="49">
        <v>0</v>
      </c>
      <c r="W108" s="49">
        <v>0</v>
      </c>
      <c r="X108" s="49">
        <v>0</v>
      </c>
      <c r="Y108" s="49">
        <v>0</v>
      </c>
      <c r="Z108" s="49"/>
      <c r="AA108" s="49">
        <v>0</v>
      </c>
      <c r="AB108" s="49">
        <v>0</v>
      </c>
      <c r="AC108" s="35"/>
      <c r="AD108" s="49">
        <v>0</v>
      </c>
      <c r="AE108" s="49">
        <v>0</v>
      </c>
      <c r="AF108" s="49">
        <v>0</v>
      </c>
      <c r="AG108" s="49">
        <v>0</v>
      </c>
      <c r="AH108" s="49">
        <v>0</v>
      </c>
      <c r="AI108" s="49">
        <v>0</v>
      </c>
      <c r="AJ108" s="49">
        <v>0</v>
      </c>
      <c r="AK108" s="49">
        <v>0</v>
      </c>
      <c r="AL108" s="49"/>
      <c r="AM108" s="49"/>
      <c r="AN108" s="49">
        <v>0</v>
      </c>
      <c r="AO108" s="49">
        <v>0</v>
      </c>
      <c r="AP108" s="35"/>
      <c r="AQ108" s="69"/>
      <c r="AR108" s="17"/>
      <c r="AS108" s="18"/>
      <c r="AT108" s="2">
        <f t="shared" si="2"/>
        <v>0</v>
      </c>
    </row>
    <row r="109" spans="1:45" s="2" customFormat="1" ht="19.5" customHeight="1">
      <c r="A109" s="34" t="s">
        <v>361</v>
      </c>
      <c r="B109" s="34"/>
      <c r="C109" s="34"/>
      <c r="D109" s="34"/>
      <c r="E109" s="34"/>
      <c r="F109" s="34"/>
      <c r="G109" s="34"/>
      <c r="H109" s="34"/>
      <c r="I109" s="34"/>
      <c r="J109" s="34"/>
      <c r="K109" s="34"/>
      <c r="L109" s="34"/>
      <c r="M109" s="34"/>
      <c r="N109" s="34"/>
      <c r="O109" s="34"/>
      <c r="P109" s="34"/>
      <c r="Q109" s="34"/>
      <c r="R109" s="34"/>
      <c r="S109" s="34"/>
      <c r="T109" s="57"/>
      <c r="U109" s="57"/>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17"/>
      <c r="AS109" s="18"/>
    </row>
    <row r="110" spans="1:45" s="2" customFormat="1" ht="19.5" customHeight="1">
      <c r="A110" s="35">
        <v>102</v>
      </c>
      <c r="B110" s="36" t="s">
        <v>186</v>
      </c>
      <c r="C110" s="35" t="s">
        <v>187</v>
      </c>
      <c r="D110" s="35">
        <v>30</v>
      </c>
      <c r="E110" s="35">
        <v>20</v>
      </c>
      <c r="F110" s="35">
        <v>30</v>
      </c>
      <c r="G110" s="35">
        <v>10</v>
      </c>
      <c r="H110" s="37">
        <v>3</v>
      </c>
      <c r="I110" s="35">
        <v>93</v>
      </c>
      <c r="J110" s="35">
        <v>2</v>
      </c>
      <c r="K110" s="49">
        <v>0</v>
      </c>
      <c r="L110" s="49">
        <v>0</v>
      </c>
      <c r="M110" s="49" t="s">
        <v>357</v>
      </c>
      <c r="N110" s="49" t="s">
        <v>357</v>
      </c>
      <c r="O110" s="49" t="s">
        <v>357</v>
      </c>
      <c r="P110" s="49">
        <v>0</v>
      </c>
      <c r="Q110" s="49">
        <v>0</v>
      </c>
      <c r="R110" s="49">
        <v>0</v>
      </c>
      <c r="S110" s="49">
        <v>0</v>
      </c>
      <c r="T110" s="58">
        <v>0</v>
      </c>
      <c r="U110" s="58">
        <v>0</v>
      </c>
      <c r="V110" s="49">
        <v>0</v>
      </c>
      <c r="W110" s="49">
        <v>0</v>
      </c>
      <c r="X110" s="49">
        <v>0</v>
      </c>
      <c r="Y110" s="49">
        <v>0</v>
      </c>
      <c r="Z110" s="49">
        <v>3</v>
      </c>
      <c r="AA110" s="49">
        <v>0</v>
      </c>
      <c r="AB110" s="49">
        <v>0</v>
      </c>
      <c r="AC110" s="35"/>
      <c r="AD110" s="49">
        <v>0</v>
      </c>
      <c r="AE110" s="49">
        <v>0</v>
      </c>
      <c r="AF110" s="49">
        <v>0</v>
      </c>
      <c r="AG110" s="49">
        <v>0</v>
      </c>
      <c r="AH110" s="49">
        <v>0</v>
      </c>
      <c r="AI110" s="49">
        <v>0</v>
      </c>
      <c r="AJ110" s="49">
        <v>0</v>
      </c>
      <c r="AK110" s="49">
        <v>0</v>
      </c>
      <c r="AL110" s="49"/>
      <c r="AM110" s="49"/>
      <c r="AN110" s="49">
        <v>0</v>
      </c>
      <c r="AO110" s="49">
        <v>0</v>
      </c>
      <c r="AP110" s="35"/>
      <c r="AQ110" s="69"/>
      <c r="AR110" s="17"/>
      <c r="AS110" s="18"/>
    </row>
    <row r="111" spans="1:45" s="2" customFormat="1" ht="19.5" customHeight="1">
      <c r="A111" s="35">
        <v>103</v>
      </c>
      <c r="B111" s="36" t="s">
        <v>188</v>
      </c>
      <c r="C111" s="35" t="s">
        <v>187</v>
      </c>
      <c r="D111" s="35">
        <v>24</v>
      </c>
      <c r="E111" s="35">
        <v>20</v>
      </c>
      <c r="F111" s="35">
        <v>30</v>
      </c>
      <c r="G111" s="35">
        <v>10</v>
      </c>
      <c r="H111" s="37">
        <v>0</v>
      </c>
      <c r="I111" s="35">
        <v>84</v>
      </c>
      <c r="J111" s="35">
        <v>31</v>
      </c>
      <c r="K111" s="49">
        <v>0</v>
      </c>
      <c r="L111" s="49">
        <v>0</v>
      </c>
      <c r="M111" s="49" t="s">
        <v>357</v>
      </c>
      <c r="N111" s="49" t="s">
        <v>357</v>
      </c>
      <c r="O111" s="49" t="s">
        <v>357</v>
      </c>
      <c r="P111" s="49">
        <v>0</v>
      </c>
      <c r="Q111" s="49">
        <v>0</v>
      </c>
      <c r="R111" s="49">
        <v>0</v>
      </c>
      <c r="S111" s="49">
        <v>0</v>
      </c>
      <c r="T111" s="58">
        <v>0</v>
      </c>
      <c r="U111" s="58">
        <v>0</v>
      </c>
      <c r="V111" s="49">
        <v>0</v>
      </c>
      <c r="W111" s="49">
        <v>0</v>
      </c>
      <c r="X111" s="49">
        <v>0</v>
      </c>
      <c r="Y111" s="49">
        <v>0</v>
      </c>
      <c r="Z111" s="49"/>
      <c r="AA111" s="49">
        <v>0</v>
      </c>
      <c r="AB111" s="49">
        <v>0</v>
      </c>
      <c r="AC111" s="35"/>
      <c r="AD111" s="49">
        <v>2</v>
      </c>
      <c r="AE111" s="49">
        <v>6</v>
      </c>
      <c r="AF111" s="49">
        <v>0</v>
      </c>
      <c r="AG111" s="49">
        <v>0</v>
      </c>
      <c r="AH111" s="49">
        <v>0</v>
      </c>
      <c r="AI111" s="49">
        <v>0</v>
      </c>
      <c r="AJ111" s="49">
        <v>0</v>
      </c>
      <c r="AK111" s="49">
        <v>0</v>
      </c>
      <c r="AL111" s="49"/>
      <c r="AM111" s="49"/>
      <c r="AN111" s="49">
        <v>0</v>
      </c>
      <c r="AO111" s="49">
        <v>0</v>
      </c>
      <c r="AP111" s="35"/>
      <c r="AQ111" s="69"/>
      <c r="AR111" s="17"/>
      <c r="AS111" s="18"/>
    </row>
    <row r="112" spans="1:45" s="2" customFormat="1" ht="19.5" customHeight="1">
      <c r="A112" s="35">
        <v>104</v>
      </c>
      <c r="B112" s="36" t="s">
        <v>189</v>
      </c>
      <c r="C112" s="35" t="s">
        <v>187</v>
      </c>
      <c r="D112" s="35">
        <v>30</v>
      </c>
      <c r="E112" s="35">
        <v>20</v>
      </c>
      <c r="F112" s="35">
        <v>30</v>
      </c>
      <c r="G112" s="35">
        <v>10</v>
      </c>
      <c r="H112" s="37">
        <v>1</v>
      </c>
      <c r="I112" s="35">
        <v>91</v>
      </c>
      <c r="J112" s="35">
        <v>7</v>
      </c>
      <c r="K112" s="49">
        <v>0</v>
      </c>
      <c r="L112" s="49">
        <v>0</v>
      </c>
      <c r="M112" s="49" t="s">
        <v>357</v>
      </c>
      <c r="N112" s="49" t="s">
        <v>357</v>
      </c>
      <c r="O112" s="49" t="s">
        <v>357</v>
      </c>
      <c r="P112" s="49">
        <v>0</v>
      </c>
      <c r="Q112" s="49">
        <v>0</v>
      </c>
      <c r="R112" s="49">
        <v>0</v>
      </c>
      <c r="S112" s="49">
        <v>0</v>
      </c>
      <c r="T112" s="58">
        <v>0</v>
      </c>
      <c r="U112" s="58">
        <v>0</v>
      </c>
      <c r="V112" s="49">
        <v>0</v>
      </c>
      <c r="W112" s="49">
        <v>0</v>
      </c>
      <c r="X112" s="49">
        <v>0</v>
      </c>
      <c r="Y112" s="49">
        <v>0</v>
      </c>
      <c r="Z112" s="49"/>
      <c r="AA112" s="49">
        <v>1</v>
      </c>
      <c r="AB112" s="49">
        <v>0</v>
      </c>
      <c r="AC112" s="35"/>
      <c r="AD112" s="49">
        <v>0</v>
      </c>
      <c r="AE112" s="49">
        <v>0</v>
      </c>
      <c r="AF112" s="49">
        <v>0</v>
      </c>
      <c r="AG112" s="49">
        <v>0</v>
      </c>
      <c r="AH112" s="49">
        <v>0</v>
      </c>
      <c r="AI112" s="49">
        <v>0</v>
      </c>
      <c r="AJ112" s="49">
        <v>0</v>
      </c>
      <c r="AK112" s="49">
        <v>0</v>
      </c>
      <c r="AL112" s="49"/>
      <c r="AM112" s="49"/>
      <c r="AN112" s="49">
        <v>0</v>
      </c>
      <c r="AO112" s="49">
        <v>0</v>
      </c>
      <c r="AP112" s="35"/>
      <c r="AQ112" s="69"/>
      <c r="AR112" s="17"/>
      <c r="AS112" s="18"/>
    </row>
    <row r="113" spans="1:45" s="2" customFormat="1" ht="19.5" customHeight="1">
      <c r="A113" s="35">
        <v>105</v>
      </c>
      <c r="B113" s="36" t="s">
        <v>190</v>
      </c>
      <c r="C113" s="35" t="s">
        <v>187</v>
      </c>
      <c r="D113" s="35">
        <v>22</v>
      </c>
      <c r="E113" s="35">
        <v>20</v>
      </c>
      <c r="F113" s="35">
        <v>30</v>
      </c>
      <c r="G113" s="35">
        <v>10</v>
      </c>
      <c r="H113" s="37">
        <v>0</v>
      </c>
      <c r="I113" s="35">
        <v>82</v>
      </c>
      <c r="J113" s="35">
        <v>33</v>
      </c>
      <c r="K113" s="49">
        <v>0</v>
      </c>
      <c r="L113" s="49">
        <v>0</v>
      </c>
      <c r="M113" s="49" t="s">
        <v>357</v>
      </c>
      <c r="N113" s="49" t="s">
        <v>357</v>
      </c>
      <c r="O113" s="49" t="s">
        <v>357</v>
      </c>
      <c r="P113" s="49">
        <v>0</v>
      </c>
      <c r="Q113" s="49">
        <v>0</v>
      </c>
      <c r="R113" s="49">
        <v>0</v>
      </c>
      <c r="S113" s="49">
        <v>0</v>
      </c>
      <c r="T113" s="58">
        <v>0</v>
      </c>
      <c r="U113" s="58">
        <v>0</v>
      </c>
      <c r="V113" s="49">
        <v>0</v>
      </c>
      <c r="W113" s="49">
        <v>0</v>
      </c>
      <c r="X113" s="49">
        <v>0</v>
      </c>
      <c r="Y113" s="49">
        <v>0</v>
      </c>
      <c r="Z113" s="49"/>
      <c r="AA113" s="49">
        <v>0</v>
      </c>
      <c r="AB113" s="49">
        <v>0</v>
      </c>
      <c r="AC113" s="35"/>
      <c r="AD113" s="49">
        <v>3</v>
      </c>
      <c r="AE113" s="49">
        <v>8</v>
      </c>
      <c r="AF113" s="49">
        <v>0</v>
      </c>
      <c r="AG113" s="49">
        <v>0</v>
      </c>
      <c r="AH113" s="49">
        <v>0</v>
      </c>
      <c r="AI113" s="49">
        <v>0</v>
      </c>
      <c r="AJ113" s="49">
        <v>0</v>
      </c>
      <c r="AK113" s="49">
        <v>0</v>
      </c>
      <c r="AL113" s="49"/>
      <c r="AM113" s="49"/>
      <c r="AN113" s="49">
        <v>0</v>
      </c>
      <c r="AO113" s="49">
        <v>0</v>
      </c>
      <c r="AP113" s="35"/>
      <c r="AQ113" s="69"/>
      <c r="AR113" s="17"/>
      <c r="AS113" s="18"/>
    </row>
    <row r="114" spans="1:45" s="2" customFormat="1" ht="19.5" customHeight="1">
      <c r="A114" s="35">
        <v>106</v>
      </c>
      <c r="B114" s="36" t="s">
        <v>191</v>
      </c>
      <c r="C114" s="35" t="s">
        <v>187</v>
      </c>
      <c r="D114" s="35">
        <v>24</v>
      </c>
      <c r="E114" s="35">
        <v>20</v>
      </c>
      <c r="F114" s="35">
        <v>30</v>
      </c>
      <c r="G114" s="35">
        <v>10</v>
      </c>
      <c r="H114" s="37">
        <v>2</v>
      </c>
      <c r="I114" s="35">
        <v>86</v>
      </c>
      <c r="J114" s="35">
        <v>29</v>
      </c>
      <c r="K114" s="49">
        <v>0</v>
      </c>
      <c r="L114" s="49">
        <v>0</v>
      </c>
      <c r="M114" s="49" t="s">
        <v>355</v>
      </c>
      <c r="N114" s="49" t="s">
        <v>357</v>
      </c>
      <c r="O114" s="49">
        <v>2</v>
      </c>
      <c r="P114" s="49">
        <v>0</v>
      </c>
      <c r="Q114" s="49">
        <v>0</v>
      </c>
      <c r="R114" s="49">
        <v>0</v>
      </c>
      <c r="S114" s="49">
        <v>0</v>
      </c>
      <c r="T114" s="58">
        <v>0</v>
      </c>
      <c r="U114" s="58">
        <v>0</v>
      </c>
      <c r="V114" s="49">
        <v>0</v>
      </c>
      <c r="W114" s="49">
        <v>0</v>
      </c>
      <c r="X114" s="49">
        <v>0</v>
      </c>
      <c r="Y114" s="49">
        <v>0</v>
      </c>
      <c r="Z114" s="49"/>
      <c r="AA114" s="49">
        <v>0</v>
      </c>
      <c r="AB114" s="49">
        <v>0</v>
      </c>
      <c r="AC114" s="35"/>
      <c r="AD114" s="49">
        <v>2</v>
      </c>
      <c r="AE114" s="49">
        <v>6</v>
      </c>
      <c r="AF114" s="49">
        <v>0</v>
      </c>
      <c r="AG114" s="49">
        <v>0</v>
      </c>
      <c r="AH114" s="49">
        <v>0</v>
      </c>
      <c r="AI114" s="49">
        <v>0</v>
      </c>
      <c r="AJ114" s="49">
        <v>0</v>
      </c>
      <c r="AK114" s="49">
        <v>0</v>
      </c>
      <c r="AL114" s="49"/>
      <c r="AM114" s="49"/>
      <c r="AN114" s="49">
        <v>0</v>
      </c>
      <c r="AO114" s="49">
        <v>0</v>
      </c>
      <c r="AP114" s="35"/>
      <c r="AQ114" s="69"/>
      <c r="AR114" s="17"/>
      <c r="AS114" s="18"/>
    </row>
    <row r="115" spans="1:45" s="2" customFormat="1" ht="19.5" customHeight="1">
      <c r="A115" s="35">
        <v>107</v>
      </c>
      <c r="B115" s="36" t="s">
        <v>192</v>
      </c>
      <c r="C115" s="35" t="s">
        <v>187</v>
      </c>
      <c r="D115" s="35">
        <v>30</v>
      </c>
      <c r="E115" s="35">
        <v>20</v>
      </c>
      <c r="F115" s="35">
        <v>30</v>
      </c>
      <c r="G115" s="35">
        <v>10</v>
      </c>
      <c r="H115" s="37">
        <v>0</v>
      </c>
      <c r="I115" s="35">
        <v>90</v>
      </c>
      <c r="J115" s="35">
        <v>11</v>
      </c>
      <c r="K115" s="49">
        <v>0</v>
      </c>
      <c r="L115" s="49">
        <v>0</v>
      </c>
      <c r="M115" s="49" t="s">
        <v>357</v>
      </c>
      <c r="N115" s="49" t="s">
        <v>357</v>
      </c>
      <c r="O115" s="49" t="s">
        <v>357</v>
      </c>
      <c r="P115" s="49">
        <v>0</v>
      </c>
      <c r="Q115" s="49">
        <v>0</v>
      </c>
      <c r="R115" s="49">
        <v>0</v>
      </c>
      <c r="S115" s="49">
        <v>0</v>
      </c>
      <c r="T115" s="58">
        <v>0</v>
      </c>
      <c r="U115" s="58">
        <v>0</v>
      </c>
      <c r="V115" s="49">
        <v>0</v>
      </c>
      <c r="W115" s="49">
        <v>0</v>
      </c>
      <c r="X115" s="49">
        <v>0</v>
      </c>
      <c r="Y115" s="49">
        <v>0</v>
      </c>
      <c r="Z115" s="49"/>
      <c r="AA115" s="49">
        <v>0</v>
      </c>
      <c r="AB115" s="49">
        <v>0</v>
      </c>
      <c r="AC115" s="35"/>
      <c r="AD115" s="49">
        <v>0</v>
      </c>
      <c r="AE115" s="49">
        <v>0</v>
      </c>
      <c r="AF115" s="49">
        <v>0</v>
      </c>
      <c r="AG115" s="49">
        <v>0</v>
      </c>
      <c r="AH115" s="49">
        <v>0</v>
      </c>
      <c r="AI115" s="49">
        <v>0</v>
      </c>
      <c r="AJ115" s="49">
        <v>0</v>
      </c>
      <c r="AK115" s="49">
        <v>0</v>
      </c>
      <c r="AL115" s="49"/>
      <c r="AM115" s="49"/>
      <c r="AN115" s="49">
        <v>0</v>
      </c>
      <c r="AO115" s="49">
        <v>0</v>
      </c>
      <c r="AP115" s="35"/>
      <c r="AQ115" s="69"/>
      <c r="AR115" s="17"/>
      <c r="AS115" s="18"/>
    </row>
    <row r="116" spans="1:45" s="2" customFormat="1" ht="19.5" customHeight="1">
      <c r="A116" s="35">
        <v>108</v>
      </c>
      <c r="B116" s="36" t="s">
        <v>193</v>
      </c>
      <c r="C116" s="35" t="s">
        <v>187</v>
      </c>
      <c r="D116" s="35">
        <v>30</v>
      </c>
      <c r="E116" s="35">
        <v>20</v>
      </c>
      <c r="F116" s="35">
        <v>30</v>
      </c>
      <c r="G116" s="35">
        <v>10</v>
      </c>
      <c r="H116" s="37">
        <v>2.5</v>
      </c>
      <c r="I116" s="35">
        <v>92.5</v>
      </c>
      <c r="J116" s="35">
        <v>3</v>
      </c>
      <c r="K116" s="49">
        <v>0</v>
      </c>
      <c r="L116" s="49">
        <v>0</v>
      </c>
      <c r="M116" s="49" t="s">
        <v>357</v>
      </c>
      <c r="N116" s="49" t="s">
        <v>355</v>
      </c>
      <c r="O116" s="49">
        <v>2.5</v>
      </c>
      <c r="P116" s="49">
        <v>0</v>
      </c>
      <c r="Q116" s="49">
        <v>0</v>
      </c>
      <c r="R116" s="49">
        <v>0</v>
      </c>
      <c r="S116" s="49">
        <v>0</v>
      </c>
      <c r="T116" s="58">
        <v>0</v>
      </c>
      <c r="U116" s="58">
        <v>0</v>
      </c>
      <c r="V116" s="49">
        <v>0</v>
      </c>
      <c r="W116" s="49">
        <v>0</v>
      </c>
      <c r="X116" s="49">
        <v>0</v>
      </c>
      <c r="Y116" s="49">
        <v>0</v>
      </c>
      <c r="Z116" s="49"/>
      <c r="AA116" s="49">
        <v>0</v>
      </c>
      <c r="AB116" s="49">
        <v>0</v>
      </c>
      <c r="AC116" s="35"/>
      <c r="AD116" s="49">
        <v>0</v>
      </c>
      <c r="AE116" s="49">
        <v>0</v>
      </c>
      <c r="AF116" s="49">
        <v>0</v>
      </c>
      <c r="AG116" s="49">
        <v>0</v>
      </c>
      <c r="AH116" s="49">
        <v>0</v>
      </c>
      <c r="AI116" s="49">
        <v>0</v>
      </c>
      <c r="AJ116" s="49">
        <v>0</v>
      </c>
      <c r="AK116" s="49">
        <v>0</v>
      </c>
      <c r="AL116" s="49"/>
      <c r="AM116" s="49"/>
      <c r="AN116" s="49">
        <v>0</v>
      </c>
      <c r="AO116" s="49">
        <v>0</v>
      </c>
      <c r="AP116" s="35"/>
      <c r="AQ116" s="69"/>
      <c r="AR116" s="17"/>
      <c r="AS116" s="18"/>
    </row>
    <row r="117" spans="1:45" s="2" customFormat="1" ht="19.5" customHeight="1">
      <c r="A117" s="35">
        <v>109</v>
      </c>
      <c r="B117" s="36" t="s">
        <v>194</v>
      </c>
      <c r="C117" s="35" t="s">
        <v>187</v>
      </c>
      <c r="D117" s="35">
        <v>29.5</v>
      </c>
      <c r="E117" s="35">
        <v>20</v>
      </c>
      <c r="F117" s="35">
        <v>30</v>
      </c>
      <c r="G117" s="35">
        <v>10</v>
      </c>
      <c r="H117" s="37">
        <v>0</v>
      </c>
      <c r="I117" s="35">
        <v>89.5</v>
      </c>
      <c r="J117" s="35">
        <v>19</v>
      </c>
      <c r="K117" s="49">
        <v>0</v>
      </c>
      <c r="L117" s="49">
        <v>0</v>
      </c>
      <c r="M117" s="49" t="s">
        <v>357</v>
      </c>
      <c r="N117" s="49" t="s">
        <v>357</v>
      </c>
      <c r="O117" s="49" t="s">
        <v>357</v>
      </c>
      <c r="P117" s="49">
        <v>0</v>
      </c>
      <c r="Q117" s="49">
        <v>0</v>
      </c>
      <c r="R117" s="49">
        <v>0</v>
      </c>
      <c r="S117" s="49">
        <v>0</v>
      </c>
      <c r="T117" s="58">
        <v>0</v>
      </c>
      <c r="U117" s="58">
        <v>0</v>
      </c>
      <c r="V117" s="49">
        <v>0</v>
      </c>
      <c r="W117" s="49">
        <v>0</v>
      </c>
      <c r="X117" s="49">
        <v>0</v>
      </c>
      <c r="Y117" s="49">
        <v>0</v>
      </c>
      <c r="Z117" s="49"/>
      <c r="AA117" s="49">
        <v>0</v>
      </c>
      <c r="AB117" s="49">
        <v>0</v>
      </c>
      <c r="AC117" s="35"/>
      <c r="AD117" s="49">
        <v>1</v>
      </c>
      <c r="AE117" s="49">
        <v>0.5</v>
      </c>
      <c r="AF117" s="49">
        <v>0</v>
      </c>
      <c r="AG117" s="49">
        <v>0</v>
      </c>
      <c r="AH117" s="49">
        <v>0</v>
      </c>
      <c r="AI117" s="49">
        <v>0</v>
      </c>
      <c r="AJ117" s="49">
        <v>0</v>
      </c>
      <c r="AK117" s="49">
        <v>0</v>
      </c>
      <c r="AL117" s="49"/>
      <c r="AM117" s="49"/>
      <c r="AN117" s="49">
        <v>0</v>
      </c>
      <c r="AO117" s="49">
        <v>0</v>
      </c>
      <c r="AP117" s="35"/>
      <c r="AQ117" s="69"/>
      <c r="AR117" s="17"/>
      <c r="AS117" s="18"/>
    </row>
    <row r="118" spans="1:45" s="2" customFormat="1" ht="19.5" customHeight="1">
      <c r="A118" s="35">
        <v>110</v>
      </c>
      <c r="B118" s="36" t="s">
        <v>195</v>
      </c>
      <c r="C118" s="35" t="s">
        <v>187</v>
      </c>
      <c r="D118" s="35">
        <v>30</v>
      </c>
      <c r="E118" s="35">
        <v>20</v>
      </c>
      <c r="F118" s="35">
        <v>30</v>
      </c>
      <c r="G118" s="35">
        <v>10</v>
      </c>
      <c r="H118" s="37">
        <v>0</v>
      </c>
      <c r="I118" s="35">
        <v>90</v>
      </c>
      <c r="J118" s="35">
        <v>11</v>
      </c>
      <c r="K118" s="49">
        <v>0</v>
      </c>
      <c r="L118" s="49">
        <v>0</v>
      </c>
      <c r="M118" s="49" t="s">
        <v>357</v>
      </c>
      <c r="N118" s="49" t="s">
        <v>357</v>
      </c>
      <c r="O118" s="49" t="s">
        <v>357</v>
      </c>
      <c r="P118" s="49">
        <v>0</v>
      </c>
      <c r="Q118" s="49">
        <v>0</v>
      </c>
      <c r="R118" s="49">
        <v>0</v>
      </c>
      <c r="S118" s="49">
        <v>0</v>
      </c>
      <c r="T118" s="58">
        <v>0</v>
      </c>
      <c r="U118" s="58">
        <v>0</v>
      </c>
      <c r="V118" s="49">
        <v>0</v>
      </c>
      <c r="W118" s="49">
        <v>0</v>
      </c>
      <c r="X118" s="49">
        <v>0</v>
      </c>
      <c r="Y118" s="49">
        <v>0</v>
      </c>
      <c r="Z118" s="49"/>
      <c r="AA118" s="49">
        <v>0</v>
      </c>
      <c r="AB118" s="49">
        <v>0</v>
      </c>
      <c r="AC118" s="35"/>
      <c r="AD118" s="49">
        <v>0</v>
      </c>
      <c r="AE118" s="49">
        <v>0</v>
      </c>
      <c r="AF118" s="49">
        <v>0</v>
      </c>
      <c r="AG118" s="49">
        <v>0</v>
      </c>
      <c r="AH118" s="49">
        <v>0</v>
      </c>
      <c r="AI118" s="49">
        <v>0</v>
      </c>
      <c r="AJ118" s="49">
        <v>0</v>
      </c>
      <c r="AK118" s="49">
        <v>0</v>
      </c>
      <c r="AL118" s="49"/>
      <c r="AM118" s="49"/>
      <c r="AN118" s="49">
        <v>0</v>
      </c>
      <c r="AO118" s="49">
        <v>0</v>
      </c>
      <c r="AP118" s="35"/>
      <c r="AQ118" s="69"/>
      <c r="AR118" s="17"/>
      <c r="AS118" s="18"/>
    </row>
    <row r="119" spans="1:45" s="2" customFormat="1" ht="19.5" customHeight="1">
      <c r="A119" s="35">
        <v>111</v>
      </c>
      <c r="B119" s="36" t="s">
        <v>196</v>
      </c>
      <c r="C119" s="35" t="s">
        <v>187</v>
      </c>
      <c r="D119" s="35">
        <v>30</v>
      </c>
      <c r="E119" s="35">
        <v>20</v>
      </c>
      <c r="F119" s="35">
        <v>30</v>
      </c>
      <c r="G119" s="35">
        <v>10</v>
      </c>
      <c r="H119" s="37">
        <v>2</v>
      </c>
      <c r="I119" s="35">
        <v>92</v>
      </c>
      <c r="J119" s="35">
        <v>4</v>
      </c>
      <c r="K119" s="49">
        <v>0</v>
      </c>
      <c r="L119" s="49">
        <v>0</v>
      </c>
      <c r="M119" s="49" t="s">
        <v>355</v>
      </c>
      <c r="N119" s="49" t="s">
        <v>357</v>
      </c>
      <c r="O119" s="49">
        <v>2</v>
      </c>
      <c r="P119" s="49">
        <v>0</v>
      </c>
      <c r="Q119" s="49">
        <v>0</v>
      </c>
      <c r="R119" s="49">
        <v>0</v>
      </c>
      <c r="S119" s="49">
        <v>0</v>
      </c>
      <c r="T119" s="58">
        <v>0</v>
      </c>
      <c r="U119" s="58">
        <v>0</v>
      </c>
      <c r="V119" s="49">
        <v>0</v>
      </c>
      <c r="W119" s="49">
        <v>0</v>
      </c>
      <c r="X119" s="49">
        <v>0</v>
      </c>
      <c r="Y119" s="49">
        <v>0</v>
      </c>
      <c r="Z119" s="49"/>
      <c r="AA119" s="49">
        <v>0</v>
      </c>
      <c r="AB119" s="49">
        <v>0</v>
      </c>
      <c r="AC119" s="35"/>
      <c r="AD119" s="49">
        <v>0</v>
      </c>
      <c r="AE119" s="49">
        <v>0</v>
      </c>
      <c r="AF119" s="49">
        <v>0</v>
      </c>
      <c r="AG119" s="49">
        <v>0</v>
      </c>
      <c r="AH119" s="49">
        <v>0</v>
      </c>
      <c r="AI119" s="49">
        <v>0</v>
      </c>
      <c r="AJ119" s="49">
        <v>0</v>
      </c>
      <c r="AK119" s="49">
        <v>0</v>
      </c>
      <c r="AL119" s="49"/>
      <c r="AM119" s="49"/>
      <c r="AN119" s="49">
        <v>0</v>
      </c>
      <c r="AO119" s="49">
        <v>0</v>
      </c>
      <c r="AP119" s="35"/>
      <c r="AQ119" s="69"/>
      <c r="AR119" s="17"/>
      <c r="AS119" s="18"/>
    </row>
    <row r="120" spans="1:45" s="2" customFormat="1" ht="19.5" customHeight="1">
      <c r="A120" s="35">
        <v>112</v>
      </c>
      <c r="B120" s="36" t="s">
        <v>197</v>
      </c>
      <c r="C120" s="35" t="s">
        <v>187</v>
      </c>
      <c r="D120" s="35">
        <v>28</v>
      </c>
      <c r="E120" s="35">
        <v>20</v>
      </c>
      <c r="F120" s="35">
        <v>30</v>
      </c>
      <c r="G120" s="35">
        <v>10</v>
      </c>
      <c r="H120" s="37">
        <v>2</v>
      </c>
      <c r="I120" s="35">
        <v>90</v>
      </c>
      <c r="J120" s="35">
        <v>11</v>
      </c>
      <c r="K120" s="49">
        <v>0</v>
      </c>
      <c r="L120" s="49">
        <v>0</v>
      </c>
      <c r="M120" s="49" t="s">
        <v>355</v>
      </c>
      <c r="N120" s="49" t="s">
        <v>357</v>
      </c>
      <c r="O120" s="49">
        <v>2</v>
      </c>
      <c r="P120" s="49">
        <v>0</v>
      </c>
      <c r="Q120" s="49">
        <v>0</v>
      </c>
      <c r="R120" s="49">
        <v>0</v>
      </c>
      <c r="S120" s="49">
        <v>0</v>
      </c>
      <c r="T120" s="58">
        <v>0</v>
      </c>
      <c r="U120" s="58">
        <v>0</v>
      </c>
      <c r="V120" s="49">
        <v>0</v>
      </c>
      <c r="W120" s="49">
        <v>0</v>
      </c>
      <c r="X120" s="49">
        <v>0</v>
      </c>
      <c r="Y120" s="49">
        <v>0</v>
      </c>
      <c r="Z120" s="49"/>
      <c r="AA120" s="49">
        <v>0</v>
      </c>
      <c r="AB120" s="49">
        <v>0</v>
      </c>
      <c r="AC120" s="35"/>
      <c r="AD120" s="49">
        <v>1</v>
      </c>
      <c r="AE120" s="49">
        <v>2</v>
      </c>
      <c r="AF120" s="49">
        <v>0</v>
      </c>
      <c r="AG120" s="49">
        <v>0</v>
      </c>
      <c r="AH120" s="49">
        <v>0</v>
      </c>
      <c r="AI120" s="49">
        <v>0</v>
      </c>
      <c r="AJ120" s="49">
        <v>0</v>
      </c>
      <c r="AK120" s="49">
        <v>0</v>
      </c>
      <c r="AL120" s="49"/>
      <c r="AM120" s="49"/>
      <c r="AN120" s="49">
        <v>0</v>
      </c>
      <c r="AO120" s="49">
        <v>0</v>
      </c>
      <c r="AP120" s="35"/>
      <c r="AQ120" s="69"/>
      <c r="AR120" s="17"/>
      <c r="AS120" s="18"/>
    </row>
    <row r="121" spans="1:45" s="2" customFormat="1" ht="19.5" customHeight="1">
      <c r="A121" s="35">
        <v>113</v>
      </c>
      <c r="B121" s="36" t="s">
        <v>198</v>
      </c>
      <c r="C121" s="35" t="s">
        <v>187</v>
      </c>
      <c r="D121" s="35">
        <v>27</v>
      </c>
      <c r="E121" s="35">
        <v>20</v>
      </c>
      <c r="F121" s="35">
        <v>30</v>
      </c>
      <c r="G121" s="35">
        <v>10</v>
      </c>
      <c r="H121" s="37">
        <v>0</v>
      </c>
      <c r="I121" s="35">
        <v>87</v>
      </c>
      <c r="J121" s="35">
        <v>28</v>
      </c>
      <c r="K121" s="49">
        <v>0</v>
      </c>
      <c r="L121" s="49">
        <v>0</v>
      </c>
      <c r="M121" s="49" t="s">
        <v>357</v>
      </c>
      <c r="N121" s="49" t="s">
        <v>357</v>
      </c>
      <c r="O121" s="49" t="s">
        <v>357</v>
      </c>
      <c r="P121" s="49">
        <v>0</v>
      </c>
      <c r="Q121" s="49">
        <v>0</v>
      </c>
      <c r="R121" s="49">
        <v>0</v>
      </c>
      <c r="S121" s="49">
        <v>0</v>
      </c>
      <c r="T121" s="58">
        <v>0</v>
      </c>
      <c r="U121" s="58">
        <v>0</v>
      </c>
      <c r="V121" s="49">
        <v>0</v>
      </c>
      <c r="W121" s="49">
        <v>0</v>
      </c>
      <c r="X121" s="49">
        <v>0</v>
      </c>
      <c r="Y121" s="49">
        <v>0</v>
      </c>
      <c r="Z121" s="49"/>
      <c r="AA121" s="49">
        <v>0</v>
      </c>
      <c r="AB121" s="49">
        <v>0</v>
      </c>
      <c r="AC121" s="35"/>
      <c r="AD121" s="49">
        <v>1</v>
      </c>
      <c r="AE121" s="49">
        <v>3</v>
      </c>
      <c r="AF121" s="49">
        <v>0</v>
      </c>
      <c r="AG121" s="49">
        <v>0</v>
      </c>
      <c r="AH121" s="49">
        <v>0</v>
      </c>
      <c r="AI121" s="49">
        <v>0</v>
      </c>
      <c r="AJ121" s="49">
        <v>0</v>
      </c>
      <c r="AK121" s="49">
        <v>0</v>
      </c>
      <c r="AL121" s="49"/>
      <c r="AM121" s="49"/>
      <c r="AN121" s="49">
        <v>0</v>
      </c>
      <c r="AO121" s="49">
        <v>0</v>
      </c>
      <c r="AP121" s="35"/>
      <c r="AQ121" s="69"/>
      <c r="AR121" s="17"/>
      <c r="AS121" s="18"/>
    </row>
    <row r="122" spans="1:45" s="2" customFormat="1" ht="19.5" customHeight="1">
      <c r="A122" s="35">
        <v>114</v>
      </c>
      <c r="B122" s="36" t="s">
        <v>199</v>
      </c>
      <c r="C122" s="35" t="s">
        <v>187</v>
      </c>
      <c r="D122" s="35">
        <v>27</v>
      </c>
      <c r="E122" s="35">
        <v>20</v>
      </c>
      <c r="F122" s="35">
        <v>30</v>
      </c>
      <c r="G122" s="35">
        <v>10</v>
      </c>
      <c r="H122" s="37">
        <v>2</v>
      </c>
      <c r="I122" s="35">
        <v>89</v>
      </c>
      <c r="J122" s="35">
        <v>22</v>
      </c>
      <c r="K122" s="49">
        <v>0</v>
      </c>
      <c r="L122" s="49">
        <v>0</v>
      </c>
      <c r="M122" s="49" t="s">
        <v>355</v>
      </c>
      <c r="N122" s="49" t="s">
        <v>357</v>
      </c>
      <c r="O122" s="49">
        <v>2</v>
      </c>
      <c r="P122" s="49">
        <v>0</v>
      </c>
      <c r="Q122" s="49">
        <v>0</v>
      </c>
      <c r="R122" s="49">
        <v>0</v>
      </c>
      <c r="S122" s="49">
        <v>0</v>
      </c>
      <c r="T122" s="58">
        <v>0</v>
      </c>
      <c r="U122" s="58">
        <v>0</v>
      </c>
      <c r="V122" s="49">
        <v>0</v>
      </c>
      <c r="W122" s="49">
        <v>0</v>
      </c>
      <c r="X122" s="49">
        <v>0</v>
      </c>
      <c r="Y122" s="49">
        <v>0</v>
      </c>
      <c r="Z122" s="49"/>
      <c r="AA122" s="49">
        <v>0</v>
      </c>
      <c r="AB122" s="49">
        <v>0</v>
      </c>
      <c r="AC122" s="35"/>
      <c r="AD122" s="49">
        <v>1</v>
      </c>
      <c r="AE122" s="49">
        <v>3</v>
      </c>
      <c r="AF122" s="49">
        <v>0</v>
      </c>
      <c r="AG122" s="49">
        <v>0</v>
      </c>
      <c r="AH122" s="49">
        <v>0</v>
      </c>
      <c r="AI122" s="49">
        <v>0</v>
      </c>
      <c r="AJ122" s="49">
        <v>0</v>
      </c>
      <c r="AK122" s="49">
        <v>0</v>
      </c>
      <c r="AL122" s="49"/>
      <c r="AM122" s="49"/>
      <c r="AN122" s="49">
        <v>0</v>
      </c>
      <c r="AO122" s="49">
        <v>0</v>
      </c>
      <c r="AP122" s="35"/>
      <c r="AQ122" s="69"/>
      <c r="AR122" s="17"/>
      <c r="AS122" s="18"/>
    </row>
    <row r="123" spans="1:45" s="2" customFormat="1" ht="19.5" customHeight="1">
      <c r="A123" s="35">
        <v>115</v>
      </c>
      <c r="B123" s="36" t="s">
        <v>200</v>
      </c>
      <c r="C123" s="35" t="s">
        <v>187</v>
      </c>
      <c r="D123" s="35">
        <v>30</v>
      </c>
      <c r="E123" s="35">
        <v>20</v>
      </c>
      <c r="F123" s="35">
        <v>30</v>
      </c>
      <c r="G123" s="35">
        <v>10</v>
      </c>
      <c r="H123" s="37">
        <v>0</v>
      </c>
      <c r="I123" s="35">
        <v>90</v>
      </c>
      <c r="J123" s="35">
        <v>11</v>
      </c>
      <c r="K123" s="49">
        <v>0</v>
      </c>
      <c r="L123" s="49">
        <v>0</v>
      </c>
      <c r="M123" s="49" t="s">
        <v>357</v>
      </c>
      <c r="N123" s="49" t="s">
        <v>357</v>
      </c>
      <c r="O123" s="49" t="s">
        <v>357</v>
      </c>
      <c r="P123" s="49">
        <v>0</v>
      </c>
      <c r="Q123" s="49">
        <v>0</v>
      </c>
      <c r="R123" s="49">
        <v>0</v>
      </c>
      <c r="S123" s="49">
        <v>0</v>
      </c>
      <c r="T123" s="58">
        <v>0</v>
      </c>
      <c r="U123" s="58">
        <v>0</v>
      </c>
      <c r="V123" s="49">
        <v>0</v>
      </c>
      <c r="W123" s="49">
        <v>0</v>
      </c>
      <c r="X123" s="49">
        <v>0</v>
      </c>
      <c r="Y123" s="49">
        <v>0</v>
      </c>
      <c r="Z123" s="49"/>
      <c r="AA123" s="49">
        <v>0</v>
      </c>
      <c r="AB123" s="49">
        <v>0</v>
      </c>
      <c r="AC123" s="35"/>
      <c r="AD123" s="49">
        <v>0</v>
      </c>
      <c r="AE123" s="49">
        <v>0</v>
      </c>
      <c r="AF123" s="49">
        <v>0</v>
      </c>
      <c r="AG123" s="49">
        <v>0</v>
      </c>
      <c r="AH123" s="49">
        <v>0</v>
      </c>
      <c r="AI123" s="49">
        <v>0</v>
      </c>
      <c r="AJ123" s="49">
        <v>0</v>
      </c>
      <c r="AK123" s="49">
        <v>0</v>
      </c>
      <c r="AL123" s="49"/>
      <c r="AM123" s="49"/>
      <c r="AN123" s="49">
        <v>0</v>
      </c>
      <c r="AO123" s="49">
        <v>0</v>
      </c>
      <c r="AP123" s="35"/>
      <c r="AQ123" s="69"/>
      <c r="AR123" s="17"/>
      <c r="AS123" s="18"/>
    </row>
    <row r="124" spans="1:45" s="2" customFormat="1" ht="19.5" customHeight="1">
      <c r="A124" s="35">
        <v>116</v>
      </c>
      <c r="B124" s="36" t="s">
        <v>201</v>
      </c>
      <c r="C124" s="35" t="s">
        <v>187</v>
      </c>
      <c r="D124" s="35">
        <v>28</v>
      </c>
      <c r="E124" s="35">
        <v>20</v>
      </c>
      <c r="F124" s="35">
        <v>30</v>
      </c>
      <c r="G124" s="35">
        <v>10</v>
      </c>
      <c r="H124" s="37">
        <v>2</v>
      </c>
      <c r="I124" s="35">
        <v>90</v>
      </c>
      <c r="J124" s="35">
        <v>11</v>
      </c>
      <c r="K124" s="49">
        <v>0</v>
      </c>
      <c r="L124" s="49">
        <v>0</v>
      </c>
      <c r="M124" s="49" t="s">
        <v>355</v>
      </c>
      <c r="N124" s="49" t="s">
        <v>357</v>
      </c>
      <c r="O124" s="49">
        <v>2</v>
      </c>
      <c r="P124" s="49">
        <v>0</v>
      </c>
      <c r="Q124" s="49">
        <v>0</v>
      </c>
      <c r="R124" s="49">
        <v>0</v>
      </c>
      <c r="S124" s="49">
        <v>0</v>
      </c>
      <c r="T124" s="58">
        <v>0</v>
      </c>
      <c r="U124" s="58">
        <v>0</v>
      </c>
      <c r="V124" s="49">
        <v>0</v>
      </c>
      <c r="W124" s="49">
        <v>0</v>
      </c>
      <c r="X124" s="49">
        <v>0</v>
      </c>
      <c r="Y124" s="49">
        <v>0</v>
      </c>
      <c r="Z124" s="49"/>
      <c r="AA124" s="49">
        <v>0</v>
      </c>
      <c r="AB124" s="49">
        <v>0</v>
      </c>
      <c r="AC124" s="35"/>
      <c r="AD124" s="49">
        <v>1</v>
      </c>
      <c r="AE124" s="49">
        <v>2</v>
      </c>
      <c r="AF124" s="49">
        <v>0</v>
      </c>
      <c r="AG124" s="49">
        <v>0</v>
      </c>
      <c r="AH124" s="49">
        <v>0</v>
      </c>
      <c r="AI124" s="49">
        <v>0</v>
      </c>
      <c r="AJ124" s="49">
        <v>0</v>
      </c>
      <c r="AK124" s="49">
        <v>0</v>
      </c>
      <c r="AL124" s="49"/>
      <c r="AM124" s="49"/>
      <c r="AN124" s="49">
        <v>0</v>
      </c>
      <c r="AO124" s="49">
        <v>0</v>
      </c>
      <c r="AP124" s="35"/>
      <c r="AQ124" s="69"/>
      <c r="AR124" s="17"/>
      <c r="AS124" s="18"/>
    </row>
    <row r="125" spans="1:45" s="2" customFormat="1" ht="19.5" customHeight="1">
      <c r="A125" s="35">
        <v>117</v>
      </c>
      <c r="B125" s="36" t="s">
        <v>202</v>
      </c>
      <c r="C125" s="35" t="s">
        <v>187</v>
      </c>
      <c r="D125" s="35">
        <v>30</v>
      </c>
      <c r="E125" s="35">
        <v>20</v>
      </c>
      <c r="F125" s="35">
        <v>30</v>
      </c>
      <c r="G125" s="35">
        <v>10</v>
      </c>
      <c r="H125" s="37">
        <v>2</v>
      </c>
      <c r="I125" s="35">
        <v>92</v>
      </c>
      <c r="J125" s="35">
        <v>4</v>
      </c>
      <c r="K125" s="49">
        <v>0</v>
      </c>
      <c r="L125" s="49">
        <v>0</v>
      </c>
      <c r="M125" s="49" t="s">
        <v>355</v>
      </c>
      <c r="N125" s="49" t="s">
        <v>357</v>
      </c>
      <c r="O125" s="49">
        <v>2</v>
      </c>
      <c r="P125" s="49">
        <v>0</v>
      </c>
      <c r="Q125" s="49">
        <v>0</v>
      </c>
      <c r="R125" s="49">
        <v>0</v>
      </c>
      <c r="S125" s="49">
        <v>0</v>
      </c>
      <c r="T125" s="58">
        <v>0</v>
      </c>
      <c r="U125" s="58">
        <v>0</v>
      </c>
      <c r="V125" s="49">
        <v>0</v>
      </c>
      <c r="W125" s="49">
        <v>0</v>
      </c>
      <c r="X125" s="49">
        <v>0</v>
      </c>
      <c r="Y125" s="49">
        <v>0</v>
      </c>
      <c r="Z125" s="49"/>
      <c r="AA125" s="49">
        <v>0</v>
      </c>
      <c r="AB125" s="49">
        <v>0</v>
      </c>
      <c r="AC125" s="35"/>
      <c r="AD125" s="49">
        <v>0</v>
      </c>
      <c r="AE125" s="49">
        <v>0</v>
      </c>
      <c r="AF125" s="49">
        <v>0</v>
      </c>
      <c r="AG125" s="49">
        <v>0</v>
      </c>
      <c r="AH125" s="49">
        <v>0</v>
      </c>
      <c r="AI125" s="49">
        <v>0</v>
      </c>
      <c r="AJ125" s="49">
        <v>0</v>
      </c>
      <c r="AK125" s="49">
        <v>0</v>
      </c>
      <c r="AL125" s="49"/>
      <c r="AM125" s="49"/>
      <c r="AN125" s="49">
        <v>0</v>
      </c>
      <c r="AO125" s="49">
        <v>0</v>
      </c>
      <c r="AP125" s="35"/>
      <c r="AQ125" s="69"/>
      <c r="AR125" s="17"/>
      <c r="AS125" s="18"/>
    </row>
    <row r="126" spans="1:45" s="2" customFormat="1" ht="19.5" customHeight="1">
      <c r="A126" s="35">
        <v>118</v>
      </c>
      <c r="B126" s="36" t="s">
        <v>203</v>
      </c>
      <c r="C126" s="35" t="s">
        <v>187</v>
      </c>
      <c r="D126" s="35">
        <v>30</v>
      </c>
      <c r="E126" s="35">
        <v>20</v>
      </c>
      <c r="F126" s="35">
        <v>30</v>
      </c>
      <c r="G126" s="35">
        <v>10</v>
      </c>
      <c r="H126" s="37">
        <v>2</v>
      </c>
      <c r="I126" s="35">
        <v>92</v>
      </c>
      <c r="J126" s="35">
        <v>4</v>
      </c>
      <c r="K126" s="49">
        <v>0</v>
      </c>
      <c r="L126" s="49">
        <v>0</v>
      </c>
      <c r="M126" s="49" t="s">
        <v>355</v>
      </c>
      <c r="N126" s="49" t="s">
        <v>357</v>
      </c>
      <c r="O126" s="49">
        <v>2</v>
      </c>
      <c r="P126" s="49">
        <v>0</v>
      </c>
      <c r="Q126" s="49">
        <v>0</v>
      </c>
      <c r="R126" s="49">
        <v>0</v>
      </c>
      <c r="S126" s="49">
        <v>0</v>
      </c>
      <c r="T126" s="58">
        <v>0</v>
      </c>
      <c r="U126" s="58">
        <v>0</v>
      </c>
      <c r="V126" s="49">
        <v>0</v>
      </c>
      <c r="W126" s="49">
        <v>0</v>
      </c>
      <c r="X126" s="49">
        <v>0</v>
      </c>
      <c r="Y126" s="49">
        <v>0</v>
      </c>
      <c r="Z126" s="49"/>
      <c r="AA126" s="49">
        <v>0</v>
      </c>
      <c r="AB126" s="49">
        <v>0</v>
      </c>
      <c r="AC126" s="35"/>
      <c r="AD126" s="49">
        <v>0</v>
      </c>
      <c r="AE126" s="49">
        <v>0</v>
      </c>
      <c r="AF126" s="49">
        <v>0</v>
      </c>
      <c r="AG126" s="49">
        <v>0</v>
      </c>
      <c r="AH126" s="49">
        <v>0</v>
      </c>
      <c r="AI126" s="49">
        <v>0</v>
      </c>
      <c r="AJ126" s="49">
        <v>0</v>
      </c>
      <c r="AK126" s="49">
        <v>0</v>
      </c>
      <c r="AL126" s="49"/>
      <c r="AM126" s="49"/>
      <c r="AN126" s="49">
        <v>0</v>
      </c>
      <c r="AO126" s="49">
        <v>0</v>
      </c>
      <c r="AP126" s="35"/>
      <c r="AQ126" s="69"/>
      <c r="AR126" s="17"/>
      <c r="AS126" s="18"/>
    </row>
    <row r="127" spans="1:45" s="2" customFormat="1" ht="19.5" customHeight="1">
      <c r="A127" s="35">
        <v>119</v>
      </c>
      <c r="B127" s="36" t="s">
        <v>204</v>
      </c>
      <c r="C127" s="35" t="s">
        <v>187</v>
      </c>
      <c r="D127" s="35">
        <v>18</v>
      </c>
      <c r="E127" s="35">
        <v>20</v>
      </c>
      <c r="F127" s="35">
        <v>30</v>
      </c>
      <c r="G127" s="35">
        <v>10</v>
      </c>
      <c r="H127" s="37">
        <v>4.8</v>
      </c>
      <c r="I127" s="35">
        <v>82.8</v>
      </c>
      <c r="J127" s="35">
        <v>32</v>
      </c>
      <c r="K127" s="49">
        <v>0</v>
      </c>
      <c r="L127" s="49">
        <v>0</v>
      </c>
      <c r="M127" s="49" t="s">
        <v>355</v>
      </c>
      <c r="N127" s="49" t="s">
        <v>355</v>
      </c>
      <c r="O127" s="49">
        <v>4.5</v>
      </c>
      <c r="P127" s="49">
        <v>0</v>
      </c>
      <c r="Q127" s="49">
        <v>0</v>
      </c>
      <c r="R127" s="49">
        <v>3</v>
      </c>
      <c r="S127" s="49">
        <v>0.3</v>
      </c>
      <c r="T127" s="58">
        <v>0</v>
      </c>
      <c r="U127" s="58">
        <v>0</v>
      </c>
      <c r="V127" s="49">
        <v>0</v>
      </c>
      <c r="W127" s="49">
        <v>0</v>
      </c>
      <c r="X127" s="49">
        <v>0</v>
      </c>
      <c r="Y127" s="49">
        <v>0</v>
      </c>
      <c r="Z127" s="49"/>
      <c r="AA127" s="49">
        <v>0</v>
      </c>
      <c r="AB127" s="49">
        <v>0</v>
      </c>
      <c r="AC127" s="35"/>
      <c r="AD127" s="49">
        <v>4</v>
      </c>
      <c r="AE127" s="49">
        <v>12</v>
      </c>
      <c r="AF127" s="49">
        <v>0</v>
      </c>
      <c r="AG127" s="49">
        <v>0</v>
      </c>
      <c r="AH127" s="49">
        <v>0</v>
      </c>
      <c r="AI127" s="49">
        <v>0</v>
      </c>
      <c r="AJ127" s="49">
        <v>0</v>
      </c>
      <c r="AK127" s="49">
        <v>0</v>
      </c>
      <c r="AL127" s="49"/>
      <c r="AM127" s="49"/>
      <c r="AN127" s="49">
        <v>0</v>
      </c>
      <c r="AO127" s="49">
        <v>0</v>
      </c>
      <c r="AP127" s="35"/>
      <c r="AQ127" s="69"/>
      <c r="AR127" s="17"/>
      <c r="AS127" s="18"/>
    </row>
    <row r="128" spans="1:45" s="2" customFormat="1" ht="19.5" customHeight="1">
      <c r="A128" s="35">
        <v>120</v>
      </c>
      <c r="B128" s="36" t="s">
        <v>205</v>
      </c>
      <c r="C128" s="35" t="s">
        <v>187</v>
      </c>
      <c r="D128" s="35">
        <v>27</v>
      </c>
      <c r="E128" s="35">
        <v>19.5</v>
      </c>
      <c r="F128" s="35">
        <v>30</v>
      </c>
      <c r="G128" s="35">
        <v>10</v>
      </c>
      <c r="H128" s="37">
        <v>3.1</v>
      </c>
      <c r="I128" s="35">
        <v>89.6</v>
      </c>
      <c r="J128" s="35">
        <v>18</v>
      </c>
      <c r="K128" s="49">
        <v>0</v>
      </c>
      <c r="L128" s="49">
        <v>0</v>
      </c>
      <c r="M128" s="49" t="s">
        <v>355</v>
      </c>
      <c r="N128" s="49" t="s">
        <v>357</v>
      </c>
      <c r="O128" s="49">
        <v>2</v>
      </c>
      <c r="P128" s="49">
        <v>0</v>
      </c>
      <c r="Q128" s="49">
        <v>0</v>
      </c>
      <c r="R128" s="49">
        <v>1</v>
      </c>
      <c r="S128" s="49">
        <v>0.1</v>
      </c>
      <c r="T128" s="70">
        <v>2</v>
      </c>
      <c r="U128" s="70">
        <v>1</v>
      </c>
      <c r="V128" s="49">
        <v>0</v>
      </c>
      <c r="W128" s="49">
        <v>0</v>
      </c>
      <c r="X128" s="49">
        <v>0</v>
      </c>
      <c r="Y128" s="49">
        <v>0</v>
      </c>
      <c r="Z128" s="49"/>
      <c r="AA128" s="49">
        <v>0</v>
      </c>
      <c r="AB128" s="49">
        <v>0</v>
      </c>
      <c r="AC128" s="35"/>
      <c r="AD128" s="49">
        <v>1</v>
      </c>
      <c r="AE128" s="49">
        <v>3</v>
      </c>
      <c r="AF128" s="49">
        <v>0</v>
      </c>
      <c r="AG128" s="49">
        <v>0</v>
      </c>
      <c r="AH128" s="49">
        <v>1</v>
      </c>
      <c r="AI128" s="49">
        <v>0.5</v>
      </c>
      <c r="AJ128" s="49">
        <v>0</v>
      </c>
      <c r="AK128" s="49">
        <v>0</v>
      </c>
      <c r="AL128" s="49"/>
      <c r="AM128" s="49"/>
      <c r="AN128" s="49">
        <v>0</v>
      </c>
      <c r="AO128" s="49">
        <v>0</v>
      </c>
      <c r="AP128" s="35"/>
      <c r="AQ128" s="69"/>
      <c r="AR128" s="17"/>
      <c r="AS128" s="18"/>
    </row>
    <row r="129" spans="1:45" s="2" customFormat="1" ht="19.5" customHeight="1">
      <c r="A129" s="35">
        <v>121</v>
      </c>
      <c r="B129" s="36" t="s">
        <v>206</v>
      </c>
      <c r="C129" s="35" t="s">
        <v>187</v>
      </c>
      <c r="D129" s="35">
        <v>27</v>
      </c>
      <c r="E129" s="35">
        <v>20</v>
      </c>
      <c r="F129" s="35">
        <v>30</v>
      </c>
      <c r="G129" s="35">
        <v>10</v>
      </c>
      <c r="H129" s="37">
        <v>0.7</v>
      </c>
      <c r="I129" s="35">
        <v>87.7</v>
      </c>
      <c r="J129" s="35">
        <v>27</v>
      </c>
      <c r="K129" s="49">
        <v>0</v>
      </c>
      <c r="L129" s="49">
        <v>0</v>
      </c>
      <c r="M129" s="49" t="s">
        <v>357</v>
      </c>
      <c r="N129" s="49" t="s">
        <v>357</v>
      </c>
      <c r="O129" s="49" t="s">
        <v>357</v>
      </c>
      <c r="P129" s="49">
        <v>0</v>
      </c>
      <c r="Q129" s="49">
        <v>0</v>
      </c>
      <c r="R129" s="49">
        <v>2</v>
      </c>
      <c r="S129" s="49">
        <v>0.2</v>
      </c>
      <c r="T129" s="70">
        <v>1</v>
      </c>
      <c r="U129" s="70">
        <v>0.5</v>
      </c>
      <c r="V129" s="49">
        <v>0</v>
      </c>
      <c r="W129" s="49">
        <v>0</v>
      </c>
      <c r="X129" s="49">
        <v>0</v>
      </c>
      <c r="Y129" s="49">
        <v>0</v>
      </c>
      <c r="Z129" s="49"/>
      <c r="AA129" s="49">
        <v>0</v>
      </c>
      <c r="AB129" s="49">
        <v>0</v>
      </c>
      <c r="AC129" s="35"/>
      <c r="AD129" s="49">
        <v>1</v>
      </c>
      <c r="AE129" s="49">
        <v>3</v>
      </c>
      <c r="AF129" s="49">
        <v>0</v>
      </c>
      <c r="AG129" s="49">
        <v>0</v>
      </c>
      <c r="AH129" s="49">
        <v>0</v>
      </c>
      <c r="AI129" s="49">
        <v>0</v>
      </c>
      <c r="AJ129" s="49">
        <v>0</v>
      </c>
      <c r="AK129" s="49">
        <v>0</v>
      </c>
      <c r="AL129" s="49"/>
      <c r="AM129" s="49"/>
      <c r="AN129" s="49">
        <v>0</v>
      </c>
      <c r="AO129" s="49">
        <v>0</v>
      </c>
      <c r="AP129" s="35"/>
      <c r="AQ129" s="69"/>
      <c r="AR129" s="17"/>
      <c r="AS129" s="18"/>
    </row>
    <row r="130" spans="1:45" s="2" customFormat="1" ht="19.5" customHeight="1">
      <c r="A130" s="35">
        <v>122</v>
      </c>
      <c r="B130" s="36" t="s">
        <v>207</v>
      </c>
      <c r="C130" s="35" t="s">
        <v>187</v>
      </c>
      <c r="D130" s="35">
        <v>28</v>
      </c>
      <c r="E130" s="35">
        <v>20</v>
      </c>
      <c r="F130" s="35">
        <v>30</v>
      </c>
      <c r="G130" s="35">
        <v>10</v>
      </c>
      <c r="H130" s="37">
        <v>0.1</v>
      </c>
      <c r="I130" s="35">
        <v>88.1</v>
      </c>
      <c r="J130" s="35">
        <v>24</v>
      </c>
      <c r="K130" s="49">
        <v>0</v>
      </c>
      <c r="L130" s="49">
        <v>0</v>
      </c>
      <c r="M130" s="49" t="s">
        <v>357</v>
      </c>
      <c r="N130" s="49" t="s">
        <v>357</v>
      </c>
      <c r="O130" s="49" t="s">
        <v>357</v>
      </c>
      <c r="P130" s="49">
        <v>0</v>
      </c>
      <c r="Q130" s="49">
        <v>0</v>
      </c>
      <c r="R130" s="49">
        <v>1</v>
      </c>
      <c r="S130" s="49">
        <v>0.1</v>
      </c>
      <c r="T130" s="58">
        <v>0</v>
      </c>
      <c r="U130" s="58">
        <v>0</v>
      </c>
      <c r="V130" s="49">
        <v>0</v>
      </c>
      <c r="W130" s="49">
        <v>0</v>
      </c>
      <c r="X130" s="49">
        <v>0</v>
      </c>
      <c r="Y130" s="49">
        <v>0</v>
      </c>
      <c r="Z130" s="49"/>
      <c r="AA130" s="49">
        <v>0</v>
      </c>
      <c r="AB130" s="49">
        <v>0</v>
      </c>
      <c r="AC130" s="35"/>
      <c r="AD130" s="49">
        <v>1</v>
      </c>
      <c r="AE130" s="49">
        <v>2</v>
      </c>
      <c r="AF130" s="49">
        <v>0</v>
      </c>
      <c r="AG130" s="49">
        <v>0</v>
      </c>
      <c r="AH130" s="49">
        <v>0</v>
      </c>
      <c r="AI130" s="49">
        <v>0</v>
      </c>
      <c r="AJ130" s="49">
        <v>0</v>
      </c>
      <c r="AK130" s="49">
        <v>0</v>
      </c>
      <c r="AL130" s="49"/>
      <c r="AM130" s="49"/>
      <c r="AN130" s="49">
        <v>0</v>
      </c>
      <c r="AO130" s="49">
        <v>0</v>
      </c>
      <c r="AP130" s="35"/>
      <c r="AQ130" s="69"/>
      <c r="AR130" s="17"/>
      <c r="AS130" s="18"/>
    </row>
    <row r="131" spans="1:45" s="2" customFormat="1" ht="19.5" customHeight="1">
      <c r="A131" s="35">
        <v>123</v>
      </c>
      <c r="B131" s="36" t="s">
        <v>208</v>
      </c>
      <c r="C131" s="35" t="s">
        <v>187</v>
      </c>
      <c r="D131" s="35">
        <v>18</v>
      </c>
      <c r="E131" s="35">
        <v>20</v>
      </c>
      <c r="F131" s="35">
        <v>30</v>
      </c>
      <c r="G131" s="35">
        <v>10</v>
      </c>
      <c r="H131" s="37">
        <v>2.1</v>
      </c>
      <c r="I131" s="35">
        <v>80.1</v>
      </c>
      <c r="J131" s="35">
        <v>34</v>
      </c>
      <c r="K131" s="49">
        <v>0</v>
      </c>
      <c r="L131" s="49">
        <v>0</v>
      </c>
      <c r="M131" s="49" t="s">
        <v>355</v>
      </c>
      <c r="N131" s="49" t="s">
        <v>357</v>
      </c>
      <c r="O131" s="49">
        <v>2</v>
      </c>
      <c r="P131" s="49">
        <v>0</v>
      </c>
      <c r="Q131" s="49">
        <v>0</v>
      </c>
      <c r="R131" s="49">
        <v>1</v>
      </c>
      <c r="S131" s="49">
        <v>0.1</v>
      </c>
      <c r="T131" s="58">
        <v>0</v>
      </c>
      <c r="U131" s="58">
        <v>0</v>
      </c>
      <c r="V131" s="49">
        <v>0</v>
      </c>
      <c r="W131" s="49">
        <v>0</v>
      </c>
      <c r="X131" s="49">
        <v>0</v>
      </c>
      <c r="Y131" s="49">
        <v>0</v>
      </c>
      <c r="Z131" s="49"/>
      <c r="AA131" s="49">
        <v>0</v>
      </c>
      <c r="AB131" s="49">
        <v>0</v>
      </c>
      <c r="AC131" s="35"/>
      <c r="AD131" s="49">
        <v>4</v>
      </c>
      <c r="AE131" s="49">
        <v>12</v>
      </c>
      <c r="AF131" s="49">
        <v>0</v>
      </c>
      <c r="AG131" s="49">
        <v>0</v>
      </c>
      <c r="AH131" s="49">
        <v>0</v>
      </c>
      <c r="AI131" s="49">
        <v>0</v>
      </c>
      <c r="AJ131" s="49">
        <v>0</v>
      </c>
      <c r="AK131" s="49">
        <v>0</v>
      </c>
      <c r="AL131" s="49"/>
      <c r="AM131" s="49"/>
      <c r="AN131" s="49">
        <v>0</v>
      </c>
      <c r="AO131" s="49">
        <v>0</v>
      </c>
      <c r="AP131" s="35"/>
      <c r="AQ131" s="69"/>
      <c r="AR131" s="17"/>
      <c r="AS131" s="18"/>
    </row>
    <row r="132" spans="1:45" s="2" customFormat="1" ht="19.5" customHeight="1">
      <c r="A132" s="35">
        <v>124</v>
      </c>
      <c r="B132" s="36" t="s">
        <v>209</v>
      </c>
      <c r="C132" s="35" t="s">
        <v>187</v>
      </c>
      <c r="D132" s="35">
        <v>30</v>
      </c>
      <c r="E132" s="35">
        <v>20</v>
      </c>
      <c r="F132" s="35">
        <v>30</v>
      </c>
      <c r="G132" s="35">
        <v>10</v>
      </c>
      <c r="H132" s="37">
        <v>3.6</v>
      </c>
      <c r="I132" s="35">
        <v>93.6</v>
      </c>
      <c r="J132" s="35">
        <v>1</v>
      </c>
      <c r="K132" s="49">
        <v>0</v>
      </c>
      <c r="L132" s="49">
        <v>0</v>
      </c>
      <c r="M132" s="49" t="s">
        <v>355</v>
      </c>
      <c r="N132" s="49" t="s">
        <v>358</v>
      </c>
      <c r="O132" s="49">
        <v>3.5</v>
      </c>
      <c r="P132" s="49">
        <v>0</v>
      </c>
      <c r="Q132" s="49">
        <v>0</v>
      </c>
      <c r="R132" s="49">
        <v>1</v>
      </c>
      <c r="S132" s="49">
        <v>0.1</v>
      </c>
      <c r="T132" s="58">
        <v>0</v>
      </c>
      <c r="U132" s="58">
        <v>0</v>
      </c>
      <c r="V132" s="49">
        <v>0</v>
      </c>
      <c r="W132" s="49">
        <v>0</v>
      </c>
      <c r="X132" s="49">
        <v>0</v>
      </c>
      <c r="Y132" s="49">
        <v>0</v>
      </c>
      <c r="Z132" s="49"/>
      <c r="AA132" s="49">
        <v>0</v>
      </c>
      <c r="AB132" s="49">
        <v>0</v>
      </c>
      <c r="AC132" s="35"/>
      <c r="AD132" s="49">
        <v>0</v>
      </c>
      <c r="AE132" s="49">
        <v>0</v>
      </c>
      <c r="AF132" s="49">
        <v>0</v>
      </c>
      <c r="AG132" s="49">
        <v>0</v>
      </c>
      <c r="AH132" s="49">
        <v>0</v>
      </c>
      <c r="AI132" s="49">
        <v>0</v>
      </c>
      <c r="AJ132" s="49">
        <v>0</v>
      </c>
      <c r="AK132" s="49">
        <v>0</v>
      </c>
      <c r="AL132" s="49"/>
      <c r="AM132" s="49"/>
      <c r="AN132" s="49">
        <v>0</v>
      </c>
      <c r="AO132" s="49">
        <v>0</v>
      </c>
      <c r="AP132" s="35"/>
      <c r="AQ132" s="69"/>
      <c r="AR132" s="17"/>
      <c r="AS132" s="18"/>
    </row>
    <row r="133" spans="1:45" s="2" customFormat="1" ht="19.5" customHeight="1">
      <c r="A133" s="35">
        <v>125</v>
      </c>
      <c r="B133" s="36" t="s">
        <v>210</v>
      </c>
      <c r="C133" s="35" t="s">
        <v>187</v>
      </c>
      <c r="D133" s="35">
        <v>28</v>
      </c>
      <c r="E133" s="35">
        <v>19.5</v>
      </c>
      <c r="F133" s="35">
        <v>30</v>
      </c>
      <c r="G133" s="35">
        <v>10</v>
      </c>
      <c r="H133" s="37">
        <v>0.6</v>
      </c>
      <c r="I133" s="35">
        <v>88.1</v>
      </c>
      <c r="J133" s="35">
        <v>24</v>
      </c>
      <c r="K133" s="49">
        <v>0</v>
      </c>
      <c r="L133" s="49">
        <v>0</v>
      </c>
      <c r="M133" s="49" t="s">
        <v>357</v>
      </c>
      <c r="N133" s="49" t="s">
        <v>357</v>
      </c>
      <c r="O133" s="49" t="s">
        <v>357</v>
      </c>
      <c r="P133" s="49">
        <v>0</v>
      </c>
      <c r="Q133" s="49">
        <v>0</v>
      </c>
      <c r="R133" s="49">
        <v>1</v>
      </c>
      <c r="S133" s="49">
        <v>0.1</v>
      </c>
      <c r="T133" s="70">
        <v>1</v>
      </c>
      <c r="U133" s="70">
        <v>0.5</v>
      </c>
      <c r="V133" s="49">
        <v>0</v>
      </c>
      <c r="W133" s="49">
        <v>0</v>
      </c>
      <c r="X133" s="49">
        <v>0</v>
      </c>
      <c r="Y133" s="49">
        <v>0</v>
      </c>
      <c r="Z133" s="49"/>
      <c r="AA133" s="49">
        <v>0</v>
      </c>
      <c r="AB133" s="49">
        <v>0</v>
      </c>
      <c r="AC133" s="35"/>
      <c r="AD133" s="49">
        <v>1</v>
      </c>
      <c r="AE133" s="49">
        <v>2</v>
      </c>
      <c r="AF133" s="49">
        <v>0</v>
      </c>
      <c r="AG133" s="49">
        <v>0</v>
      </c>
      <c r="AH133" s="49">
        <v>1</v>
      </c>
      <c r="AI133" s="49">
        <v>0.5</v>
      </c>
      <c r="AJ133" s="49">
        <v>0</v>
      </c>
      <c r="AK133" s="49">
        <v>0</v>
      </c>
      <c r="AL133" s="49"/>
      <c r="AM133" s="49"/>
      <c r="AN133" s="49">
        <v>0</v>
      </c>
      <c r="AO133" s="49">
        <v>0</v>
      </c>
      <c r="AP133" s="35"/>
      <c r="AQ133" s="69"/>
      <c r="AR133" s="17"/>
      <c r="AS133" s="18"/>
    </row>
    <row r="134" spans="1:45" s="2" customFormat="1" ht="19.5" customHeight="1">
      <c r="A134" s="35">
        <v>126</v>
      </c>
      <c r="B134" s="36" t="s">
        <v>211</v>
      </c>
      <c r="C134" s="35" t="s">
        <v>187</v>
      </c>
      <c r="D134" s="35">
        <v>30</v>
      </c>
      <c r="E134" s="35">
        <v>20</v>
      </c>
      <c r="F134" s="35">
        <v>30</v>
      </c>
      <c r="G134" s="35">
        <v>10</v>
      </c>
      <c r="H134" s="37">
        <v>0</v>
      </c>
      <c r="I134" s="35">
        <v>90</v>
      </c>
      <c r="J134" s="35">
        <v>11</v>
      </c>
      <c r="K134" s="49">
        <v>0</v>
      </c>
      <c r="L134" s="49">
        <v>0</v>
      </c>
      <c r="M134" s="49" t="s">
        <v>357</v>
      </c>
      <c r="N134" s="49" t="s">
        <v>357</v>
      </c>
      <c r="O134" s="49" t="s">
        <v>357</v>
      </c>
      <c r="P134" s="49">
        <v>0</v>
      </c>
      <c r="Q134" s="49">
        <v>0</v>
      </c>
      <c r="R134" s="49">
        <v>0</v>
      </c>
      <c r="S134" s="49">
        <v>0</v>
      </c>
      <c r="T134" s="58">
        <v>0</v>
      </c>
      <c r="U134" s="58">
        <v>0</v>
      </c>
      <c r="V134" s="49">
        <v>0</v>
      </c>
      <c r="W134" s="49">
        <v>0</v>
      </c>
      <c r="X134" s="49">
        <v>0</v>
      </c>
      <c r="Y134" s="49">
        <v>0</v>
      </c>
      <c r="Z134" s="49"/>
      <c r="AA134" s="49">
        <v>0</v>
      </c>
      <c r="AB134" s="49">
        <v>0</v>
      </c>
      <c r="AC134" s="35"/>
      <c r="AD134" s="49">
        <v>0</v>
      </c>
      <c r="AE134" s="49">
        <v>0</v>
      </c>
      <c r="AF134" s="49">
        <v>0</v>
      </c>
      <c r="AG134" s="49">
        <v>0</v>
      </c>
      <c r="AH134" s="49">
        <v>0</v>
      </c>
      <c r="AI134" s="49">
        <v>0</v>
      </c>
      <c r="AJ134" s="49">
        <v>0</v>
      </c>
      <c r="AK134" s="49">
        <v>0</v>
      </c>
      <c r="AL134" s="49"/>
      <c r="AM134" s="49"/>
      <c r="AN134" s="49">
        <v>0</v>
      </c>
      <c r="AO134" s="49">
        <v>0</v>
      </c>
      <c r="AP134" s="35"/>
      <c r="AQ134" s="69"/>
      <c r="AR134" s="17"/>
      <c r="AS134" s="18"/>
    </row>
    <row r="135" spans="1:45" s="2" customFormat="1" ht="19.5" customHeight="1">
      <c r="A135" s="35">
        <v>127</v>
      </c>
      <c r="B135" s="36" t="s">
        <v>212</v>
      </c>
      <c r="C135" s="35" t="s">
        <v>187</v>
      </c>
      <c r="D135" s="35">
        <v>27</v>
      </c>
      <c r="E135" s="35">
        <v>20</v>
      </c>
      <c r="F135" s="35">
        <v>30</v>
      </c>
      <c r="G135" s="35">
        <v>10</v>
      </c>
      <c r="H135" s="37">
        <v>3.5</v>
      </c>
      <c r="I135" s="35">
        <v>90.5</v>
      </c>
      <c r="J135" s="35">
        <v>9</v>
      </c>
      <c r="K135" s="49">
        <v>0</v>
      </c>
      <c r="L135" s="49">
        <v>0</v>
      </c>
      <c r="M135" s="49" t="s">
        <v>355</v>
      </c>
      <c r="N135" s="49" t="s">
        <v>358</v>
      </c>
      <c r="O135" s="49">
        <v>3.5</v>
      </c>
      <c r="P135" s="49">
        <v>0</v>
      </c>
      <c r="Q135" s="49">
        <v>0</v>
      </c>
      <c r="R135" s="49">
        <v>0</v>
      </c>
      <c r="S135" s="49">
        <v>0</v>
      </c>
      <c r="T135" s="58">
        <v>0</v>
      </c>
      <c r="U135" s="58">
        <v>0</v>
      </c>
      <c r="V135" s="49">
        <v>0</v>
      </c>
      <c r="W135" s="49">
        <v>0</v>
      </c>
      <c r="X135" s="49">
        <v>0</v>
      </c>
      <c r="Y135" s="49">
        <v>0</v>
      </c>
      <c r="Z135" s="49"/>
      <c r="AA135" s="49">
        <v>0</v>
      </c>
      <c r="AB135" s="49">
        <v>0</v>
      </c>
      <c r="AC135" s="35"/>
      <c r="AD135" s="49">
        <v>1</v>
      </c>
      <c r="AE135" s="49">
        <v>3</v>
      </c>
      <c r="AF135" s="49">
        <v>0</v>
      </c>
      <c r="AG135" s="49">
        <v>0</v>
      </c>
      <c r="AH135" s="49">
        <v>0</v>
      </c>
      <c r="AI135" s="49">
        <v>0</v>
      </c>
      <c r="AJ135" s="49">
        <v>0</v>
      </c>
      <c r="AK135" s="49">
        <v>0</v>
      </c>
      <c r="AL135" s="49"/>
      <c r="AM135" s="49"/>
      <c r="AN135" s="49">
        <v>0</v>
      </c>
      <c r="AO135" s="49">
        <v>0</v>
      </c>
      <c r="AP135" s="35"/>
      <c r="AQ135" s="69"/>
      <c r="AR135" s="17"/>
      <c r="AS135" s="18"/>
    </row>
    <row r="136" spans="1:45" s="2" customFormat="1" ht="19.5" customHeight="1">
      <c r="A136" s="35">
        <v>128</v>
      </c>
      <c r="B136" s="36" t="s">
        <v>213</v>
      </c>
      <c r="C136" s="35" t="s">
        <v>187</v>
      </c>
      <c r="D136" s="35">
        <v>27</v>
      </c>
      <c r="E136" s="35">
        <v>20</v>
      </c>
      <c r="F136" s="35">
        <v>30</v>
      </c>
      <c r="G136" s="35">
        <v>10</v>
      </c>
      <c r="H136" s="37">
        <v>2.5</v>
      </c>
      <c r="I136" s="35">
        <v>89.5</v>
      </c>
      <c r="J136" s="35">
        <v>19</v>
      </c>
      <c r="K136" s="49">
        <v>0</v>
      </c>
      <c r="L136" s="49">
        <v>0</v>
      </c>
      <c r="M136" s="49" t="s">
        <v>355</v>
      </c>
      <c r="N136" s="49" t="s">
        <v>357</v>
      </c>
      <c r="O136" s="49">
        <v>2</v>
      </c>
      <c r="P136" s="49">
        <v>0</v>
      </c>
      <c r="Q136" s="49">
        <v>0</v>
      </c>
      <c r="R136" s="49">
        <v>0</v>
      </c>
      <c r="S136" s="49">
        <v>0</v>
      </c>
      <c r="T136" s="70">
        <v>1</v>
      </c>
      <c r="U136" s="70">
        <v>0.5</v>
      </c>
      <c r="V136" s="49">
        <v>0</v>
      </c>
      <c r="W136" s="49">
        <v>0</v>
      </c>
      <c r="X136" s="49">
        <v>0</v>
      </c>
      <c r="Y136" s="49">
        <v>0</v>
      </c>
      <c r="Z136" s="49"/>
      <c r="AA136" s="49">
        <v>0</v>
      </c>
      <c r="AB136" s="49">
        <v>0</v>
      </c>
      <c r="AC136" s="35"/>
      <c r="AD136" s="49">
        <v>1</v>
      </c>
      <c r="AE136" s="49">
        <v>3</v>
      </c>
      <c r="AF136" s="49">
        <v>0</v>
      </c>
      <c r="AG136" s="49">
        <v>0</v>
      </c>
      <c r="AH136" s="49">
        <v>0</v>
      </c>
      <c r="AI136" s="49">
        <v>0</v>
      </c>
      <c r="AJ136" s="49">
        <v>0</v>
      </c>
      <c r="AK136" s="49">
        <v>0</v>
      </c>
      <c r="AL136" s="49"/>
      <c r="AM136" s="49"/>
      <c r="AN136" s="49">
        <v>0</v>
      </c>
      <c r="AO136" s="49">
        <v>0</v>
      </c>
      <c r="AP136" s="35"/>
      <c r="AQ136" s="69"/>
      <c r="AR136" s="17"/>
      <c r="AS136" s="18"/>
    </row>
    <row r="137" spans="1:45" s="2" customFormat="1" ht="19.5" customHeight="1">
      <c r="A137" s="35">
        <v>129</v>
      </c>
      <c r="B137" s="36" t="s">
        <v>214</v>
      </c>
      <c r="C137" s="35" t="s">
        <v>187</v>
      </c>
      <c r="D137" s="35">
        <v>30</v>
      </c>
      <c r="E137" s="35">
        <v>20</v>
      </c>
      <c r="F137" s="35">
        <v>30</v>
      </c>
      <c r="G137" s="35">
        <v>10</v>
      </c>
      <c r="H137" s="37">
        <v>0</v>
      </c>
      <c r="I137" s="35">
        <v>90</v>
      </c>
      <c r="J137" s="35">
        <v>11</v>
      </c>
      <c r="K137" s="49">
        <v>0</v>
      </c>
      <c r="L137" s="49">
        <v>0</v>
      </c>
      <c r="M137" s="49" t="s">
        <v>357</v>
      </c>
      <c r="N137" s="49" t="s">
        <v>357</v>
      </c>
      <c r="O137" s="49" t="s">
        <v>357</v>
      </c>
      <c r="P137" s="49">
        <v>0</v>
      </c>
      <c r="Q137" s="49">
        <v>0</v>
      </c>
      <c r="R137" s="49">
        <v>0</v>
      </c>
      <c r="S137" s="49">
        <v>0</v>
      </c>
      <c r="T137" s="58">
        <v>0</v>
      </c>
      <c r="U137" s="58">
        <v>0</v>
      </c>
      <c r="V137" s="49">
        <v>0</v>
      </c>
      <c r="W137" s="49">
        <v>0</v>
      </c>
      <c r="X137" s="49">
        <v>0</v>
      </c>
      <c r="Y137" s="49">
        <v>0</v>
      </c>
      <c r="Z137" s="49"/>
      <c r="AA137" s="49">
        <v>0</v>
      </c>
      <c r="AB137" s="49">
        <v>0</v>
      </c>
      <c r="AC137" s="35"/>
      <c r="AD137" s="49">
        <v>0</v>
      </c>
      <c r="AE137" s="49">
        <v>0</v>
      </c>
      <c r="AF137" s="49">
        <v>0</v>
      </c>
      <c r="AG137" s="49">
        <v>0</v>
      </c>
      <c r="AH137" s="49">
        <v>0</v>
      </c>
      <c r="AI137" s="49">
        <v>0</v>
      </c>
      <c r="AJ137" s="49">
        <v>0</v>
      </c>
      <c r="AK137" s="49">
        <v>0</v>
      </c>
      <c r="AL137" s="49"/>
      <c r="AM137" s="49"/>
      <c r="AN137" s="49">
        <v>0</v>
      </c>
      <c r="AO137" s="49">
        <v>0</v>
      </c>
      <c r="AP137" s="35"/>
      <c r="AQ137" s="69"/>
      <c r="AR137" s="17"/>
      <c r="AS137" s="18"/>
    </row>
    <row r="138" spans="1:45" s="2" customFormat="1" ht="19.5" customHeight="1">
      <c r="A138" s="35">
        <v>130</v>
      </c>
      <c r="B138" s="36" t="s">
        <v>215</v>
      </c>
      <c r="C138" s="35" t="s">
        <v>187</v>
      </c>
      <c r="D138" s="35">
        <v>30</v>
      </c>
      <c r="E138" s="35">
        <v>20</v>
      </c>
      <c r="F138" s="35">
        <v>27</v>
      </c>
      <c r="G138" s="35">
        <v>10</v>
      </c>
      <c r="H138" s="37">
        <v>2</v>
      </c>
      <c r="I138" s="35">
        <v>89</v>
      </c>
      <c r="J138" s="35">
        <v>22</v>
      </c>
      <c r="K138" s="49">
        <v>0</v>
      </c>
      <c r="L138" s="49">
        <v>0</v>
      </c>
      <c r="M138" s="49" t="s">
        <v>355</v>
      </c>
      <c r="N138" s="49" t="s">
        <v>357</v>
      </c>
      <c r="O138" s="49">
        <v>2</v>
      </c>
      <c r="P138" s="49">
        <v>0</v>
      </c>
      <c r="Q138" s="49">
        <v>0</v>
      </c>
      <c r="R138" s="49">
        <v>0</v>
      </c>
      <c r="S138" s="49">
        <v>0</v>
      </c>
      <c r="T138" s="58">
        <v>0</v>
      </c>
      <c r="U138" s="58">
        <v>0</v>
      </c>
      <c r="V138" s="49">
        <v>0</v>
      </c>
      <c r="W138" s="49">
        <v>0</v>
      </c>
      <c r="X138" s="49">
        <v>0</v>
      </c>
      <c r="Y138" s="49">
        <v>0</v>
      </c>
      <c r="Z138" s="49"/>
      <c r="AA138" s="49">
        <v>0</v>
      </c>
      <c r="AB138" s="49">
        <v>0</v>
      </c>
      <c r="AC138" s="35"/>
      <c r="AD138" s="49">
        <v>0</v>
      </c>
      <c r="AE138" s="49">
        <v>0</v>
      </c>
      <c r="AF138" s="49">
        <v>0</v>
      </c>
      <c r="AG138" s="49">
        <v>0</v>
      </c>
      <c r="AH138" s="49">
        <v>0</v>
      </c>
      <c r="AI138" s="49">
        <v>0</v>
      </c>
      <c r="AJ138" s="49">
        <v>1</v>
      </c>
      <c r="AK138" s="49">
        <v>3</v>
      </c>
      <c r="AL138" s="49"/>
      <c r="AM138" s="49"/>
      <c r="AN138" s="49">
        <v>0</v>
      </c>
      <c r="AO138" s="49">
        <v>0</v>
      </c>
      <c r="AP138" s="35"/>
      <c r="AQ138" s="69"/>
      <c r="AR138" s="17"/>
      <c r="AS138" s="18"/>
    </row>
    <row r="139" spans="1:45" s="2" customFormat="1" ht="19.5" customHeight="1">
      <c r="A139" s="35">
        <v>131</v>
      </c>
      <c r="B139" s="36" t="s">
        <v>216</v>
      </c>
      <c r="C139" s="35" t="s">
        <v>187</v>
      </c>
      <c r="D139" s="35">
        <v>30</v>
      </c>
      <c r="E139" s="35">
        <v>20</v>
      </c>
      <c r="F139" s="35">
        <v>30</v>
      </c>
      <c r="G139" s="35">
        <v>10</v>
      </c>
      <c r="H139" s="37">
        <v>0.5</v>
      </c>
      <c r="I139" s="35">
        <v>90.5</v>
      </c>
      <c r="J139" s="35">
        <v>9</v>
      </c>
      <c r="K139" s="49">
        <v>0</v>
      </c>
      <c r="L139" s="49">
        <v>0</v>
      </c>
      <c r="M139" s="49" t="s">
        <v>357</v>
      </c>
      <c r="N139" s="49" t="s">
        <v>357</v>
      </c>
      <c r="O139" s="49" t="s">
        <v>357</v>
      </c>
      <c r="P139" s="49">
        <v>0</v>
      </c>
      <c r="Q139" s="49">
        <v>0</v>
      </c>
      <c r="R139" s="49">
        <v>0</v>
      </c>
      <c r="S139" s="49">
        <v>0</v>
      </c>
      <c r="T139" s="70">
        <v>1</v>
      </c>
      <c r="U139" s="70">
        <v>0.5</v>
      </c>
      <c r="V139" s="49">
        <v>0</v>
      </c>
      <c r="W139" s="49">
        <v>0</v>
      </c>
      <c r="X139" s="49">
        <v>0</v>
      </c>
      <c r="Y139" s="49">
        <v>0</v>
      </c>
      <c r="Z139" s="49"/>
      <c r="AA139" s="49">
        <v>0</v>
      </c>
      <c r="AB139" s="49">
        <v>0</v>
      </c>
      <c r="AC139" s="35"/>
      <c r="AD139" s="49">
        <v>0</v>
      </c>
      <c r="AE139" s="49">
        <v>0</v>
      </c>
      <c r="AF139" s="49">
        <v>0</v>
      </c>
      <c r="AG139" s="49">
        <v>0</v>
      </c>
      <c r="AH139" s="49">
        <v>0</v>
      </c>
      <c r="AI139" s="49">
        <v>0</v>
      </c>
      <c r="AJ139" s="49">
        <v>0</v>
      </c>
      <c r="AK139" s="49">
        <v>0</v>
      </c>
      <c r="AL139" s="49"/>
      <c r="AM139" s="49"/>
      <c r="AN139" s="49">
        <v>0</v>
      </c>
      <c r="AO139" s="49">
        <v>0</v>
      </c>
      <c r="AP139" s="35"/>
      <c r="AQ139" s="69"/>
      <c r="AR139" s="17"/>
      <c r="AS139" s="18"/>
    </row>
    <row r="140" spans="1:45" s="2" customFormat="1" ht="19.5" customHeight="1">
      <c r="A140" s="35">
        <v>132</v>
      </c>
      <c r="B140" s="36" t="s">
        <v>217</v>
      </c>
      <c r="C140" s="35" t="s">
        <v>187</v>
      </c>
      <c r="D140" s="35">
        <v>27</v>
      </c>
      <c r="E140" s="35">
        <v>20</v>
      </c>
      <c r="F140" s="35">
        <v>30</v>
      </c>
      <c r="G140" s="35">
        <v>10</v>
      </c>
      <c r="H140" s="37">
        <v>2.5</v>
      </c>
      <c r="I140" s="35">
        <v>89.5</v>
      </c>
      <c r="J140" s="35">
        <v>19</v>
      </c>
      <c r="K140" s="49">
        <v>0</v>
      </c>
      <c r="L140" s="49">
        <v>0</v>
      </c>
      <c r="M140" s="49" t="s">
        <v>355</v>
      </c>
      <c r="N140" s="49" t="s">
        <v>357</v>
      </c>
      <c r="O140" s="49">
        <v>2</v>
      </c>
      <c r="P140" s="49">
        <v>0</v>
      </c>
      <c r="Q140" s="49">
        <v>0</v>
      </c>
      <c r="R140" s="49">
        <v>0</v>
      </c>
      <c r="S140" s="49">
        <v>0</v>
      </c>
      <c r="T140" s="70">
        <v>1</v>
      </c>
      <c r="U140" s="70">
        <v>0.5</v>
      </c>
      <c r="V140" s="49">
        <v>0</v>
      </c>
      <c r="W140" s="49">
        <v>0</v>
      </c>
      <c r="X140" s="49">
        <v>0</v>
      </c>
      <c r="Y140" s="49">
        <v>0</v>
      </c>
      <c r="Z140" s="49"/>
      <c r="AA140" s="49">
        <v>0</v>
      </c>
      <c r="AB140" s="49">
        <v>0</v>
      </c>
      <c r="AC140" s="35"/>
      <c r="AD140" s="49">
        <v>1</v>
      </c>
      <c r="AE140" s="49">
        <v>3</v>
      </c>
      <c r="AF140" s="49">
        <v>0</v>
      </c>
      <c r="AG140" s="49">
        <v>0</v>
      </c>
      <c r="AH140" s="49">
        <v>0</v>
      </c>
      <c r="AI140" s="49">
        <v>0</v>
      </c>
      <c r="AJ140" s="49">
        <v>0</v>
      </c>
      <c r="AK140" s="49">
        <v>0</v>
      </c>
      <c r="AL140" s="49"/>
      <c r="AM140" s="49"/>
      <c r="AN140" s="49">
        <v>0</v>
      </c>
      <c r="AO140" s="49">
        <v>0</v>
      </c>
      <c r="AP140" s="35"/>
      <c r="AQ140" s="69"/>
      <c r="AR140" s="17"/>
      <c r="AS140" s="18"/>
    </row>
    <row r="141" spans="1:45" s="2" customFormat="1" ht="19.5" customHeight="1">
      <c r="A141" s="35">
        <v>133</v>
      </c>
      <c r="B141" s="36" t="s">
        <v>218</v>
      </c>
      <c r="C141" s="35" t="s">
        <v>187</v>
      </c>
      <c r="D141" s="35">
        <v>22</v>
      </c>
      <c r="E141" s="35">
        <v>20</v>
      </c>
      <c r="F141" s="35">
        <v>30</v>
      </c>
      <c r="G141" s="35">
        <v>10</v>
      </c>
      <c r="H141" s="37">
        <v>2.5</v>
      </c>
      <c r="I141" s="35">
        <v>84.5</v>
      </c>
      <c r="J141" s="35">
        <v>30</v>
      </c>
      <c r="K141" s="49">
        <v>0</v>
      </c>
      <c r="L141" s="49">
        <v>0</v>
      </c>
      <c r="M141" s="49" t="s">
        <v>355</v>
      </c>
      <c r="N141" s="49" t="s">
        <v>357</v>
      </c>
      <c r="O141" s="49">
        <v>2</v>
      </c>
      <c r="P141" s="49">
        <v>0</v>
      </c>
      <c r="Q141" s="49">
        <v>0</v>
      </c>
      <c r="R141" s="49">
        <v>0</v>
      </c>
      <c r="S141" s="49">
        <v>0</v>
      </c>
      <c r="T141" s="70">
        <v>1</v>
      </c>
      <c r="U141" s="70">
        <v>0.5</v>
      </c>
      <c r="V141" s="49">
        <v>0</v>
      </c>
      <c r="W141" s="49">
        <v>0</v>
      </c>
      <c r="X141" s="49">
        <v>0</v>
      </c>
      <c r="Y141" s="49">
        <v>0</v>
      </c>
      <c r="Z141" s="49"/>
      <c r="AA141" s="49">
        <v>0</v>
      </c>
      <c r="AB141" s="49">
        <v>0</v>
      </c>
      <c r="AC141" s="35"/>
      <c r="AD141" s="49">
        <v>3</v>
      </c>
      <c r="AE141" s="49">
        <v>8</v>
      </c>
      <c r="AF141" s="49">
        <v>0</v>
      </c>
      <c r="AG141" s="49">
        <v>0</v>
      </c>
      <c r="AH141" s="49">
        <v>0</v>
      </c>
      <c r="AI141" s="49">
        <v>0</v>
      </c>
      <c r="AJ141" s="49">
        <v>0</v>
      </c>
      <c r="AK141" s="49">
        <v>0</v>
      </c>
      <c r="AL141" s="49"/>
      <c r="AM141" s="49"/>
      <c r="AN141" s="49">
        <v>0</v>
      </c>
      <c r="AO141" s="49">
        <v>0</v>
      </c>
      <c r="AP141" s="35"/>
      <c r="AQ141" s="69"/>
      <c r="AR141" s="17"/>
      <c r="AS141" s="18"/>
    </row>
    <row r="142" spans="1:45" s="2" customFormat="1" ht="19.5" customHeight="1">
      <c r="A142" s="35">
        <v>134</v>
      </c>
      <c r="B142" s="36" t="s">
        <v>66</v>
      </c>
      <c r="C142" s="35" t="s">
        <v>187</v>
      </c>
      <c r="D142" s="35">
        <v>30</v>
      </c>
      <c r="E142" s="35">
        <v>20</v>
      </c>
      <c r="F142" s="35">
        <v>30</v>
      </c>
      <c r="G142" s="35">
        <v>10</v>
      </c>
      <c r="H142" s="37">
        <v>0.6</v>
      </c>
      <c r="I142" s="35">
        <v>90.6</v>
      </c>
      <c r="J142" s="35">
        <v>8</v>
      </c>
      <c r="K142" s="49">
        <v>0</v>
      </c>
      <c r="L142" s="49">
        <v>0</v>
      </c>
      <c r="M142" s="49" t="s">
        <v>357</v>
      </c>
      <c r="N142" s="49" t="s">
        <v>357</v>
      </c>
      <c r="O142" s="49" t="s">
        <v>357</v>
      </c>
      <c r="P142" s="49">
        <v>0</v>
      </c>
      <c r="Q142" s="49">
        <v>0</v>
      </c>
      <c r="R142" s="49">
        <v>1</v>
      </c>
      <c r="S142" s="49">
        <v>0.1</v>
      </c>
      <c r="T142" s="70">
        <v>1</v>
      </c>
      <c r="U142" s="70">
        <v>0.5</v>
      </c>
      <c r="V142" s="49">
        <v>0</v>
      </c>
      <c r="W142" s="49">
        <v>0</v>
      </c>
      <c r="X142" s="49">
        <v>0</v>
      </c>
      <c r="Y142" s="49">
        <v>0</v>
      </c>
      <c r="Z142" s="49"/>
      <c r="AA142" s="49">
        <v>0</v>
      </c>
      <c r="AB142" s="49">
        <v>0</v>
      </c>
      <c r="AC142" s="35"/>
      <c r="AD142" s="49">
        <v>0</v>
      </c>
      <c r="AE142" s="49">
        <v>0</v>
      </c>
      <c r="AF142" s="49">
        <v>0</v>
      </c>
      <c r="AG142" s="49">
        <v>0</v>
      </c>
      <c r="AH142" s="49">
        <v>0</v>
      </c>
      <c r="AI142" s="49">
        <v>0</v>
      </c>
      <c r="AJ142" s="49">
        <v>0</v>
      </c>
      <c r="AK142" s="49">
        <v>0</v>
      </c>
      <c r="AL142" s="49"/>
      <c r="AM142" s="49"/>
      <c r="AN142" s="49">
        <v>0</v>
      </c>
      <c r="AO142" s="49">
        <v>0</v>
      </c>
      <c r="AP142" s="35"/>
      <c r="AQ142" s="69"/>
      <c r="AR142" s="17"/>
      <c r="AS142" s="18"/>
    </row>
    <row r="143" spans="1:45" s="2" customFormat="1" ht="19.5" customHeight="1">
      <c r="A143" s="35">
        <v>135</v>
      </c>
      <c r="B143" s="36" t="s">
        <v>219</v>
      </c>
      <c r="C143" s="35" t="s">
        <v>187</v>
      </c>
      <c r="D143" s="35">
        <v>28</v>
      </c>
      <c r="E143" s="35">
        <v>20</v>
      </c>
      <c r="F143" s="35">
        <v>30</v>
      </c>
      <c r="G143" s="35">
        <v>10</v>
      </c>
      <c r="H143" s="37">
        <v>0.1</v>
      </c>
      <c r="I143" s="35">
        <v>88.1</v>
      </c>
      <c r="J143" s="35">
        <v>24</v>
      </c>
      <c r="K143" s="49">
        <v>0</v>
      </c>
      <c r="L143" s="49">
        <v>0</v>
      </c>
      <c r="M143" s="49" t="s">
        <v>357</v>
      </c>
      <c r="N143" s="49" t="s">
        <v>357</v>
      </c>
      <c r="O143" s="49" t="s">
        <v>357</v>
      </c>
      <c r="P143" s="49">
        <v>0</v>
      </c>
      <c r="Q143" s="49">
        <v>0</v>
      </c>
      <c r="R143" s="49">
        <v>1</v>
      </c>
      <c r="S143" s="49">
        <v>0.1</v>
      </c>
      <c r="T143" s="58">
        <v>0</v>
      </c>
      <c r="U143" s="58">
        <v>0</v>
      </c>
      <c r="V143" s="49">
        <v>0</v>
      </c>
      <c r="W143" s="49">
        <v>0</v>
      </c>
      <c r="X143" s="49">
        <v>0</v>
      </c>
      <c r="Y143" s="49">
        <v>0</v>
      </c>
      <c r="Z143" s="49"/>
      <c r="AA143" s="49">
        <v>0</v>
      </c>
      <c r="AB143" s="49">
        <v>0</v>
      </c>
      <c r="AC143" s="35"/>
      <c r="AD143" s="49">
        <v>1</v>
      </c>
      <c r="AE143" s="49">
        <v>2</v>
      </c>
      <c r="AF143" s="49">
        <v>0</v>
      </c>
      <c r="AG143" s="49">
        <v>0</v>
      </c>
      <c r="AH143" s="49">
        <v>0</v>
      </c>
      <c r="AI143" s="49">
        <v>0</v>
      </c>
      <c r="AJ143" s="49">
        <v>0</v>
      </c>
      <c r="AK143" s="49">
        <v>0</v>
      </c>
      <c r="AL143" s="49"/>
      <c r="AM143" s="49"/>
      <c r="AN143" s="49">
        <v>0</v>
      </c>
      <c r="AO143" s="49">
        <v>0</v>
      </c>
      <c r="AP143" s="35"/>
      <c r="AQ143" s="69"/>
      <c r="AR143" s="17"/>
      <c r="AS143" s="18"/>
    </row>
    <row r="144" spans="1:45" s="2" customFormat="1" ht="19.5" customHeight="1">
      <c r="A144" s="34" t="s">
        <v>362</v>
      </c>
      <c r="B144" s="34"/>
      <c r="C144" s="34"/>
      <c r="D144" s="34"/>
      <c r="E144" s="34"/>
      <c r="F144" s="34"/>
      <c r="G144" s="34"/>
      <c r="H144" s="34"/>
      <c r="I144" s="34"/>
      <c r="J144" s="34"/>
      <c r="K144" s="34"/>
      <c r="L144" s="34"/>
      <c r="M144" s="34"/>
      <c r="N144" s="34"/>
      <c r="O144" s="34"/>
      <c r="P144" s="34"/>
      <c r="Q144" s="34"/>
      <c r="R144" s="34"/>
      <c r="S144" s="34"/>
      <c r="T144" s="57"/>
      <c r="U144" s="57"/>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17"/>
      <c r="AS144" s="18"/>
    </row>
    <row r="145" spans="1:46" s="2" customFormat="1" ht="19.5" customHeight="1">
      <c r="A145" s="35">
        <v>136</v>
      </c>
      <c r="B145" s="36" t="s">
        <v>165</v>
      </c>
      <c r="C145" s="35" t="s">
        <v>166</v>
      </c>
      <c r="D145" s="35">
        <v>27</v>
      </c>
      <c r="E145" s="35">
        <v>20</v>
      </c>
      <c r="F145" s="35">
        <v>30</v>
      </c>
      <c r="G145" s="35">
        <v>10</v>
      </c>
      <c r="H145" s="37">
        <v>4.5</v>
      </c>
      <c r="I145" s="35">
        <v>91.5</v>
      </c>
      <c r="J145" s="35">
        <v>9</v>
      </c>
      <c r="K145" s="49">
        <v>0</v>
      </c>
      <c r="L145" s="49">
        <v>0</v>
      </c>
      <c r="M145" s="49" t="s">
        <v>355</v>
      </c>
      <c r="N145" s="49" t="s">
        <v>355</v>
      </c>
      <c r="O145" s="49">
        <v>4.5</v>
      </c>
      <c r="P145" s="49">
        <v>0</v>
      </c>
      <c r="Q145" s="49">
        <v>0</v>
      </c>
      <c r="R145" s="49">
        <v>0</v>
      </c>
      <c r="S145" s="49">
        <v>0</v>
      </c>
      <c r="T145" s="58">
        <v>0</v>
      </c>
      <c r="U145" s="58">
        <v>0</v>
      </c>
      <c r="V145" s="49">
        <v>0</v>
      </c>
      <c r="W145" s="49">
        <v>0</v>
      </c>
      <c r="X145" s="49">
        <v>0</v>
      </c>
      <c r="Y145" s="49">
        <v>0</v>
      </c>
      <c r="Z145" s="49"/>
      <c r="AA145" s="49">
        <v>0</v>
      </c>
      <c r="AB145" s="49">
        <v>0</v>
      </c>
      <c r="AC145" s="35"/>
      <c r="AD145" s="49">
        <v>1</v>
      </c>
      <c r="AE145" s="49">
        <v>3</v>
      </c>
      <c r="AF145" s="49">
        <v>0</v>
      </c>
      <c r="AG145" s="49">
        <v>0</v>
      </c>
      <c r="AH145" s="49">
        <v>0</v>
      </c>
      <c r="AI145" s="49">
        <v>0</v>
      </c>
      <c r="AJ145" s="49">
        <v>0</v>
      </c>
      <c r="AK145" s="49">
        <v>0</v>
      </c>
      <c r="AL145" s="49"/>
      <c r="AM145" s="49"/>
      <c r="AN145" s="49">
        <v>0</v>
      </c>
      <c r="AO145" s="49">
        <v>0</v>
      </c>
      <c r="AP145" s="35"/>
      <c r="AQ145" s="69"/>
      <c r="AR145" s="17"/>
      <c r="AS145" s="18"/>
      <c r="AT145" s="2">
        <f aca="true" t="shared" si="3" ref="AT145:AT171">IF(AR145=AS145,0,1)</f>
        <v>0</v>
      </c>
    </row>
    <row r="146" spans="1:46" s="2" customFormat="1" ht="19.5" customHeight="1">
      <c r="A146" s="35">
        <v>137</v>
      </c>
      <c r="B146" s="36" t="s">
        <v>167</v>
      </c>
      <c r="C146" s="35" t="s">
        <v>166</v>
      </c>
      <c r="D146" s="35">
        <v>30</v>
      </c>
      <c r="E146" s="35">
        <v>20</v>
      </c>
      <c r="F146" s="35">
        <v>30</v>
      </c>
      <c r="G146" s="35">
        <v>10</v>
      </c>
      <c r="H146" s="37">
        <v>3.5</v>
      </c>
      <c r="I146" s="35">
        <v>93.5</v>
      </c>
      <c r="J146" s="35">
        <v>4</v>
      </c>
      <c r="K146" s="49">
        <v>0</v>
      </c>
      <c r="L146" s="49">
        <v>0</v>
      </c>
      <c r="M146" s="49" t="s">
        <v>355</v>
      </c>
      <c r="N146" s="49" t="s">
        <v>358</v>
      </c>
      <c r="O146" s="49">
        <v>3.5</v>
      </c>
      <c r="P146" s="49">
        <v>0</v>
      </c>
      <c r="Q146" s="49">
        <v>0</v>
      </c>
      <c r="R146" s="49">
        <v>0</v>
      </c>
      <c r="S146" s="49">
        <v>0</v>
      </c>
      <c r="T146" s="58">
        <v>0</v>
      </c>
      <c r="U146" s="58">
        <v>0</v>
      </c>
      <c r="V146" s="49">
        <v>0</v>
      </c>
      <c r="W146" s="49">
        <v>0</v>
      </c>
      <c r="X146" s="49">
        <v>0</v>
      </c>
      <c r="Y146" s="49">
        <v>0</v>
      </c>
      <c r="Z146" s="49"/>
      <c r="AA146" s="49">
        <v>0</v>
      </c>
      <c r="AB146" s="49">
        <v>0</v>
      </c>
      <c r="AC146" s="35"/>
      <c r="AD146" s="49">
        <v>0</v>
      </c>
      <c r="AE146" s="49">
        <v>0</v>
      </c>
      <c r="AF146" s="49">
        <v>0</v>
      </c>
      <c r="AG146" s="49">
        <v>0</v>
      </c>
      <c r="AH146" s="49">
        <v>0</v>
      </c>
      <c r="AI146" s="49">
        <v>0</v>
      </c>
      <c r="AJ146" s="49">
        <v>0</v>
      </c>
      <c r="AK146" s="49">
        <v>0</v>
      </c>
      <c r="AL146" s="49"/>
      <c r="AM146" s="49"/>
      <c r="AN146" s="49">
        <v>0</v>
      </c>
      <c r="AO146" s="49">
        <v>0</v>
      </c>
      <c r="AP146" s="35"/>
      <c r="AQ146" s="69"/>
      <c r="AR146" s="17"/>
      <c r="AS146" s="18"/>
      <c r="AT146" s="2">
        <f t="shared" si="3"/>
        <v>0</v>
      </c>
    </row>
    <row r="147" spans="1:46" s="2" customFormat="1" ht="19.5" customHeight="1">
      <c r="A147" s="35">
        <v>138</v>
      </c>
      <c r="B147" s="36" t="s">
        <v>168</v>
      </c>
      <c r="C147" s="35" t="s">
        <v>166</v>
      </c>
      <c r="D147" s="35">
        <v>30</v>
      </c>
      <c r="E147" s="35">
        <v>20</v>
      </c>
      <c r="F147" s="35">
        <v>30</v>
      </c>
      <c r="G147" s="35">
        <v>10</v>
      </c>
      <c r="H147" s="37">
        <v>2.5</v>
      </c>
      <c r="I147" s="35">
        <v>92.5</v>
      </c>
      <c r="J147" s="35">
        <v>7</v>
      </c>
      <c r="K147" s="49">
        <v>0</v>
      </c>
      <c r="L147" s="49">
        <v>0</v>
      </c>
      <c r="M147" s="49" t="s">
        <v>357</v>
      </c>
      <c r="N147" s="49" t="s">
        <v>355</v>
      </c>
      <c r="O147" s="49">
        <v>2.5</v>
      </c>
      <c r="P147" s="49">
        <v>0</v>
      </c>
      <c r="Q147" s="49">
        <v>0</v>
      </c>
      <c r="R147" s="49">
        <v>0</v>
      </c>
      <c r="S147" s="49">
        <v>0</v>
      </c>
      <c r="T147" s="58">
        <v>0</v>
      </c>
      <c r="U147" s="58">
        <v>0</v>
      </c>
      <c r="V147" s="49">
        <v>0</v>
      </c>
      <c r="W147" s="49">
        <v>0</v>
      </c>
      <c r="X147" s="49">
        <v>0</v>
      </c>
      <c r="Y147" s="49">
        <v>0</v>
      </c>
      <c r="Z147" s="49"/>
      <c r="AA147" s="49">
        <v>0</v>
      </c>
      <c r="AB147" s="49">
        <v>0</v>
      </c>
      <c r="AC147" s="35"/>
      <c r="AD147" s="49">
        <v>0</v>
      </c>
      <c r="AE147" s="49">
        <v>0</v>
      </c>
      <c r="AF147" s="49">
        <v>0</v>
      </c>
      <c r="AG147" s="49">
        <v>0</v>
      </c>
      <c r="AH147" s="49">
        <v>0</v>
      </c>
      <c r="AI147" s="49">
        <v>0</v>
      </c>
      <c r="AJ147" s="49">
        <v>0</v>
      </c>
      <c r="AK147" s="49">
        <v>0</v>
      </c>
      <c r="AL147" s="49"/>
      <c r="AM147" s="49"/>
      <c r="AN147" s="49">
        <v>0</v>
      </c>
      <c r="AO147" s="49">
        <v>0</v>
      </c>
      <c r="AP147" s="35"/>
      <c r="AQ147" s="69"/>
      <c r="AR147" s="17"/>
      <c r="AS147" s="18"/>
      <c r="AT147" s="2">
        <f t="shared" si="3"/>
        <v>0</v>
      </c>
    </row>
    <row r="148" spans="1:46" s="2" customFormat="1" ht="19.5" customHeight="1">
      <c r="A148" s="35">
        <v>139</v>
      </c>
      <c r="B148" s="36" t="s">
        <v>169</v>
      </c>
      <c r="C148" s="35" t="s">
        <v>166</v>
      </c>
      <c r="D148" s="35">
        <v>27</v>
      </c>
      <c r="E148" s="35">
        <v>20</v>
      </c>
      <c r="F148" s="35">
        <v>30</v>
      </c>
      <c r="G148" s="35">
        <v>10</v>
      </c>
      <c r="H148" s="37">
        <v>4.5</v>
      </c>
      <c r="I148" s="35">
        <v>91.5</v>
      </c>
      <c r="J148" s="35">
        <v>9</v>
      </c>
      <c r="K148" s="49">
        <v>0</v>
      </c>
      <c r="L148" s="49">
        <v>0</v>
      </c>
      <c r="M148" s="49" t="s">
        <v>355</v>
      </c>
      <c r="N148" s="49" t="s">
        <v>355</v>
      </c>
      <c r="O148" s="49">
        <v>4.5</v>
      </c>
      <c r="P148" s="49">
        <v>0</v>
      </c>
      <c r="Q148" s="49">
        <v>0</v>
      </c>
      <c r="R148" s="49">
        <v>0</v>
      </c>
      <c r="S148" s="49">
        <v>0</v>
      </c>
      <c r="T148" s="58">
        <v>0</v>
      </c>
      <c r="U148" s="58">
        <v>0</v>
      </c>
      <c r="V148" s="49">
        <v>0</v>
      </c>
      <c r="W148" s="49">
        <v>0</v>
      </c>
      <c r="X148" s="49">
        <v>0</v>
      </c>
      <c r="Y148" s="49">
        <v>0</v>
      </c>
      <c r="Z148" s="49"/>
      <c r="AA148" s="49">
        <v>0</v>
      </c>
      <c r="AB148" s="49">
        <v>0</v>
      </c>
      <c r="AC148" s="35"/>
      <c r="AD148" s="49">
        <v>1</v>
      </c>
      <c r="AE148" s="49">
        <v>3</v>
      </c>
      <c r="AF148" s="49">
        <v>0</v>
      </c>
      <c r="AG148" s="49">
        <v>0</v>
      </c>
      <c r="AH148" s="49">
        <v>0</v>
      </c>
      <c r="AI148" s="49">
        <v>0</v>
      </c>
      <c r="AJ148" s="49">
        <v>0</v>
      </c>
      <c r="AK148" s="49">
        <v>0</v>
      </c>
      <c r="AL148" s="49"/>
      <c r="AM148" s="49"/>
      <c r="AN148" s="49">
        <v>0</v>
      </c>
      <c r="AO148" s="49">
        <v>0</v>
      </c>
      <c r="AP148" s="35"/>
      <c r="AQ148" s="69"/>
      <c r="AR148" s="17"/>
      <c r="AS148" s="18"/>
      <c r="AT148" s="2">
        <f t="shared" si="3"/>
        <v>0</v>
      </c>
    </row>
    <row r="149" spans="1:46" s="2" customFormat="1" ht="19.5" customHeight="1">
      <c r="A149" s="35">
        <v>140</v>
      </c>
      <c r="B149" s="36" t="s">
        <v>170</v>
      </c>
      <c r="C149" s="35" t="s">
        <v>166</v>
      </c>
      <c r="D149" s="35">
        <v>30</v>
      </c>
      <c r="E149" s="35">
        <v>20</v>
      </c>
      <c r="F149" s="35">
        <v>30</v>
      </c>
      <c r="G149" s="35">
        <v>10</v>
      </c>
      <c r="H149" s="37">
        <v>2.5</v>
      </c>
      <c r="I149" s="35">
        <v>92.5</v>
      </c>
      <c r="J149" s="35">
        <v>7</v>
      </c>
      <c r="K149" s="49">
        <v>0</v>
      </c>
      <c r="L149" s="49">
        <v>0</v>
      </c>
      <c r="M149" s="49" t="s">
        <v>357</v>
      </c>
      <c r="N149" s="49" t="s">
        <v>355</v>
      </c>
      <c r="O149" s="49">
        <v>2.5</v>
      </c>
      <c r="P149" s="49">
        <v>0</v>
      </c>
      <c r="Q149" s="49">
        <v>0</v>
      </c>
      <c r="R149" s="49">
        <v>0</v>
      </c>
      <c r="S149" s="49">
        <v>0</v>
      </c>
      <c r="T149" s="58">
        <v>0</v>
      </c>
      <c r="U149" s="58">
        <v>0</v>
      </c>
      <c r="V149" s="49">
        <v>0</v>
      </c>
      <c r="W149" s="49">
        <v>0</v>
      </c>
      <c r="X149" s="49">
        <v>0</v>
      </c>
      <c r="Y149" s="49">
        <v>0</v>
      </c>
      <c r="Z149" s="49"/>
      <c r="AA149" s="49">
        <v>0</v>
      </c>
      <c r="AB149" s="49">
        <v>0</v>
      </c>
      <c r="AC149" s="35"/>
      <c r="AD149" s="49">
        <v>0</v>
      </c>
      <c r="AE149" s="49">
        <v>0</v>
      </c>
      <c r="AF149" s="49">
        <v>0</v>
      </c>
      <c r="AG149" s="49">
        <v>0</v>
      </c>
      <c r="AH149" s="49">
        <v>0</v>
      </c>
      <c r="AI149" s="49">
        <v>0</v>
      </c>
      <c r="AJ149" s="49">
        <v>0</v>
      </c>
      <c r="AK149" s="49">
        <v>0</v>
      </c>
      <c r="AL149" s="49"/>
      <c r="AM149" s="49"/>
      <c r="AN149" s="49">
        <v>0</v>
      </c>
      <c r="AO149" s="49">
        <v>0</v>
      </c>
      <c r="AP149" s="35"/>
      <c r="AQ149" s="69"/>
      <c r="AR149" s="17"/>
      <c r="AS149" s="18"/>
      <c r="AT149" s="2">
        <f t="shared" si="3"/>
        <v>0</v>
      </c>
    </row>
    <row r="150" spans="1:46" s="2" customFormat="1" ht="19.5" customHeight="1">
      <c r="A150" s="35">
        <v>141</v>
      </c>
      <c r="B150" s="36" t="s">
        <v>171</v>
      </c>
      <c r="C150" s="35" t="s">
        <v>166</v>
      </c>
      <c r="D150" s="35">
        <v>26.5</v>
      </c>
      <c r="E150" s="35">
        <v>20</v>
      </c>
      <c r="F150" s="35">
        <v>30</v>
      </c>
      <c r="G150" s="35">
        <v>10</v>
      </c>
      <c r="H150" s="37">
        <v>6.7</v>
      </c>
      <c r="I150" s="35">
        <v>93.2</v>
      </c>
      <c r="J150" s="35">
        <v>5</v>
      </c>
      <c r="K150" s="49">
        <v>2</v>
      </c>
      <c r="L150" s="49">
        <v>0</v>
      </c>
      <c r="M150" s="49" t="s">
        <v>355</v>
      </c>
      <c r="N150" s="49" t="s">
        <v>358</v>
      </c>
      <c r="O150" s="49">
        <v>3.5</v>
      </c>
      <c r="P150" s="49">
        <v>0</v>
      </c>
      <c r="Q150" s="49">
        <v>0</v>
      </c>
      <c r="R150" s="49">
        <v>2</v>
      </c>
      <c r="S150" s="49">
        <v>0.2</v>
      </c>
      <c r="T150" s="70">
        <v>2</v>
      </c>
      <c r="U150" s="70">
        <v>1</v>
      </c>
      <c r="V150" s="49">
        <v>0</v>
      </c>
      <c r="W150" s="49">
        <v>0</v>
      </c>
      <c r="X150" s="49">
        <v>0</v>
      </c>
      <c r="Y150" s="49">
        <v>0</v>
      </c>
      <c r="Z150" s="49"/>
      <c r="AA150" s="49">
        <v>0</v>
      </c>
      <c r="AB150" s="49">
        <v>0</v>
      </c>
      <c r="AC150" s="35"/>
      <c r="AD150" s="49">
        <v>2</v>
      </c>
      <c r="AE150" s="49">
        <v>3.5</v>
      </c>
      <c r="AF150" s="49">
        <v>0</v>
      </c>
      <c r="AG150" s="49">
        <v>0</v>
      </c>
      <c r="AH150" s="49">
        <v>0</v>
      </c>
      <c r="AI150" s="49">
        <v>0</v>
      </c>
      <c r="AJ150" s="49">
        <v>0</v>
      </c>
      <c r="AK150" s="49">
        <v>0</v>
      </c>
      <c r="AL150" s="49"/>
      <c r="AM150" s="49"/>
      <c r="AN150" s="49">
        <v>0</v>
      </c>
      <c r="AO150" s="49">
        <v>0</v>
      </c>
      <c r="AP150" s="35"/>
      <c r="AQ150" s="69"/>
      <c r="AR150" s="17"/>
      <c r="AS150" s="18"/>
      <c r="AT150" s="2">
        <f t="shared" si="3"/>
        <v>0</v>
      </c>
    </row>
    <row r="151" spans="1:46" s="2" customFormat="1" ht="19.5" customHeight="1">
      <c r="A151" s="35">
        <v>142</v>
      </c>
      <c r="B151" s="36" t="s">
        <v>172</v>
      </c>
      <c r="C151" s="35" t="s">
        <v>166</v>
      </c>
      <c r="D151" s="35">
        <v>24</v>
      </c>
      <c r="E151" s="35">
        <v>20</v>
      </c>
      <c r="F151" s="35">
        <v>30</v>
      </c>
      <c r="G151" s="35">
        <v>7</v>
      </c>
      <c r="H151" s="37">
        <v>6.5</v>
      </c>
      <c r="I151" s="35">
        <v>87.5</v>
      </c>
      <c r="J151" s="35">
        <v>16</v>
      </c>
      <c r="K151" s="49">
        <v>2</v>
      </c>
      <c r="L151" s="49">
        <v>0</v>
      </c>
      <c r="M151" s="49" t="s">
        <v>355</v>
      </c>
      <c r="N151" s="49" t="s">
        <v>358</v>
      </c>
      <c r="O151" s="49">
        <v>3.5</v>
      </c>
      <c r="P151" s="49">
        <v>0</v>
      </c>
      <c r="Q151" s="49">
        <v>0</v>
      </c>
      <c r="R151" s="49">
        <v>4</v>
      </c>
      <c r="S151" s="49">
        <v>0.5</v>
      </c>
      <c r="T151" s="70">
        <v>1</v>
      </c>
      <c r="U151" s="70">
        <v>0.5</v>
      </c>
      <c r="V151" s="49">
        <v>0</v>
      </c>
      <c r="W151" s="49">
        <v>0</v>
      </c>
      <c r="X151" s="49">
        <v>0</v>
      </c>
      <c r="Y151" s="49">
        <v>0</v>
      </c>
      <c r="Z151" s="49"/>
      <c r="AA151" s="49">
        <v>0</v>
      </c>
      <c r="AB151" s="49">
        <v>0</v>
      </c>
      <c r="AC151" s="35"/>
      <c r="AD151" s="49">
        <v>2</v>
      </c>
      <c r="AE151" s="49">
        <v>6</v>
      </c>
      <c r="AF151" s="49">
        <v>0</v>
      </c>
      <c r="AG151" s="49">
        <v>0</v>
      </c>
      <c r="AH151" s="49">
        <v>0</v>
      </c>
      <c r="AI151" s="49">
        <v>0</v>
      </c>
      <c r="AJ151" s="49">
        <v>0</v>
      </c>
      <c r="AK151" s="49">
        <v>0</v>
      </c>
      <c r="AL151" s="49"/>
      <c r="AM151" s="49"/>
      <c r="AN151" s="49">
        <v>1</v>
      </c>
      <c r="AO151" s="49">
        <v>3</v>
      </c>
      <c r="AP151" s="35"/>
      <c r="AQ151" s="69"/>
      <c r="AR151" s="17"/>
      <c r="AS151" s="18"/>
      <c r="AT151" s="2">
        <f t="shared" si="3"/>
        <v>0</v>
      </c>
    </row>
    <row r="152" spans="1:46" s="2" customFormat="1" ht="19.5" customHeight="1">
      <c r="A152" s="35">
        <v>143</v>
      </c>
      <c r="B152" s="36" t="s">
        <v>173</v>
      </c>
      <c r="C152" s="35" t="s">
        <v>166</v>
      </c>
      <c r="D152" s="35">
        <v>21</v>
      </c>
      <c r="E152" s="35">
        <v>20</v>
      </c>
      <c r="F152" s="35">
        <v>30</v>
      </c>
      <c r="G152" s="35">
        <v>10</v>
      </c>
      <c r="H152" s="37">
        <v>6.7</v>
      </c>
      <c r="I152" s="35">
        <v>87.7</v>
      </c>
      <c r="J152" s="35">
        <v>15</v>
      </c>
      <c r="K152" s="49">
        <v>2</v>
      </c>
      <c r="L152" s="49">
        <v>0</v>
      </c>
      <c r="M152" s="49" t="s">
        <v>355</v>
      </c>
      <c r="N152" s="49" t="s">
        <v>358</v>
      </c>
      <c r="O152" s="49">
        <v>3.5</v>
      </c>
      <c r="P152" s="49">
        <v>0</v>
      </c>
      <c r="Q152" s="49">
        <v>0</v>
      </c>
      <c r="R152" s="49">
        <v>2</v>
      </c>
      <c r="S152" s="49">
        <v>0.2</v>
      </c>
      <c r="T152" s="70">
        <v>2</v>
      </c>
      <c r="U152" s="70">
        <v>1</v>
      </c>
      <c r="V152" s="49">
        <v>0</v>
      </c>
      <c r="W152" s="49">
        <v>0</v>
      </c>
      <c r="X152" s="49">
        <v>0</v>
      </c>
      <c r="Y152" s="49">
        <v>0</v>
      </c>
      <c r="Z152" s="49"/>
      <c r="AA152" s="49">
        <v>0</v>
      </c>
      <c r="AB152" s="49">
        <v>0</v>
      </c>
      <c r="AC152" s="35"/>
      <c r="AD152" s="49">
        <v>3</v>
      </c>
      <c r="AE152" s="49">
        <v>9</v>
      </c>
      <c r="AF152" s="49">
        <v>0</v>
      </c>
      <c r="AG152" s="49">
        <v>0</v>
      </c>
      <c r="AH152" s="49">
        <v>0</v>
      </c>
      <c r="AI152" s="49">
        <v>0</v>
      </c>
      <c r="AJ152" s="49">
        <v>0</v>
      </c>
      <c r="AK152" s="49">
        <v>0</v>
      </c>
      <c r="AL152" s="49"/>
      <c r="AM152" s="49"/>
      <c r="AN152" s="49">
        <v>0</v>
      </c>
      <c r="AO152" s="49">
        <v>0</v>
      </c>
      <c r="AP152" s="35"/>
      <c r="AQ152" s="69"/>
      <c r="AR152" s="17"/>
      <c r="AS152" s="18"/>
      <c r="AT152" s="2">
        <f t="shared" si="3"/>
        <v>0</v>
      </c>
    </row>
    <row r="153" spans="1:46" s="2" customFormat="1" ht="19.5" customHeight="1">
      <c r="A153" s="35">
        <v>144</v>
      </c>
      <c r="B153" s="36" t="s">
        <v>174</v>
      </c>
      <c r="C153" s="35" t="s">
        <v>166</v>
      </c>
      <c r="D153" s="35">
        <v>30</v>
      </c>
      <c r="E153" s="35">
        <v>20</v>
      </c>
      <c r="F153" s="35">
        <v>30</v>
      </c>
      <c r="G153" s="35">
        <v>10</v>
      </c>
      <c r="H153" s="37">
        <v>6.1</v>
      </c>
      <c r="I153" s="35">
        <v>96.1</v>
      </c>
      <c r="J153" s="35">
        <v>3</v>
      </c>
      <c r="K153" s="49">
        <v>2</v>
      </c>
      <c r="L153" s="49">
        <v>0</v>
      </c>
      <c r="M153" s="49" t="s">
        <v>355</v>
      </c>
      <c r="N153" s="49" t="s">
        <v>358</v>
      </c>
      <c r="O153" s="49">
        <v>3.5</v>
      </c>
      <c r="P153" s="49">
        <v>0</v>
      </c>
      <c r="Q153" s="49">
        <v>0</v>
      </c>
      <c r="R153" s="49">
        <v>1</v>
      </c>
      <c r="S153" s="49">
        <v>0.1</v>
      </c>
      <c r="T153" s="70">
        <v>1</v>
      </c>
      <c r="U153" s="70">
        <v>0.5</v>
      </c>
      <c r="V153" s="49">
        <v>0</v>
      </c>
      <c r="W153" s="49">
        <v>0</v>
      </c>
      <c r="X153" s="49">
        <v>0</v>
      </c>
      <c r="Y153" s="49">
        <v>0</v>
      </c>
      <c r="Z153" s="49"/>
      <c r="AA153" s="49">
        <v>0</v>
      </c>
      <c r="AB153" s="49">
        <v>0</v>
      </c>
      <c r="AC153" s="35"/>
      <c r="AD153" s="49">
        <v>0</v>
      </c>
      <c r="AE153" s="49">
        <v>0</v>
      </c>
      <c r="AF153" s="49">
        <v>0</v>
      </c>
      <c r="AG153" s="49">
        <v>0</v>
      </c>
      <c r="AH153" s="49">
        <v>0</v>
      </c>
      <c r="AI153" s="49">
        <v>0</v>
      </c>
      <c r="AJ153" s="49">
        <v>0</v>
      </c>
      <c r="AK153" s="49">
        <v>0</v>
      </c>
      <c r="AL153" s="49"/>
      <c r="AM153" s="49"/>
      <c r="AN153" s="49">
        <v>0</v>
      </c>
      <c r="AO153" s="49">
        <v>0</v>
      </c>
      <c r="AP153" s="35"/>
      <c r="AQ153" s="69"/>
      <c r="AR153" s="17"/>
      <c r="AS153" s="18"/>
      <c r="AT153" s="2">
        <f t="shared" si="3"/>
        <v>0</v>
      </c>
    </row>
    <row r="154" spans="1:46" s="2" customFormat="1" ht="19.5" customHeight="1">
      <c r="A154" s="35">
        <v>145</v>
      </c>
      <c r="B154" s="36" t="s">
        <v>175</v>
      </c>
      <c r="C154" s="35" t="s">
        <v>166</v>
      </c>
      <c r="D154" s="35">
        <v>30</v>
      </c>
      <c r="E154" s="35">
        <v>20</v>
      </c>
      <c r="F154" s="35">
        <v>30</v>
      </c>
      <c r="G154" s="35">
        <v>10</v>
      </c>
      <c r="H154" s="37">
        <v>0</v>
      </c>
      <c r="I154" s="35">
        <v>90</v>
      </c>
      <c r="J154" s="35">
        <v>11</v>
      </c>
      <c r="K154" s="49">
        <v>0</v>
      </c>
      <c r="L154" s="49">
        <v>0</v>
      </c>
      <c r="M154" s="49" t="s">
        <v>357</v>
      </c>
      <c r="N154" s="49" t="s">
        <v>357</v>
      </c>
      <c r="O154" s="49" t="s">
        <v>357</v>
      </c>
      <c r="P154" s="49">
        <v>0</v>
      </c>
      <c r="Q154" s="49">
        <v>0</v>
      </c>
      <c r="R154" s="49">
        <v>0</v>
      </c>
      <c r="S154" s="49">
        <v>0</v>
      </c>
      <c r="T154" s="58">
        <v>0</v>
      </c>
      <c r="U154" s="58">
        <v>0</v>
      </c>
      <c r="V154" s="49">
        <v>0</v>
      </c>
      <c r="W154" s="49">
        <v>0</v>
      </c>
      <c r="X154" s="49">
        <v>0</v>
      </c>
      <c r="Y154" s="49">
        <v>0</v>
      </c>
      <c r="Z154" s="49"/>
      <c r="AA154" s="49">
        <v>0</v>
      </c>
      <c r="AB154" s="49">
        <v>0</v>
      </c>
      <c r="AC154" s="35"/>
      <c r="AD154" s="49">
        <v>0</v>
      </c>
      <c r="AE154" s="49">
        <v>0</v>
      </c>
      <c r="AF154" s="49">
        <v>0</v>
      </c>
      <c r="AG154" s="49">
        <v>0</v>
      </c>
      <c r="AH154" s="49">
        <v>0</v>
      </c>
      <c r="AI154" s="49">
        <v>0</v>
      </c>
      <c r="AJ154" s="49">
        <v>0</v>
      </c>
      <c r="AK154" s="49">
        <v>0</v>
      </c>
      <c r="AL154" s="49"/>
      <c r="AM154" s="49"/>
      <c r="AN154" s="49">
        <v>0</v>
      </c>
      <c r="AO154" s="49">
        <v>0</v>
      </c>
      <c r="AP154" s="35"/>
      <c r="AQ154" s="69"/>
      <c r="AR154" s="17"/>
      <c r="AS154" s="18"/>
      <c r="AT154" s="2">
        <f t="shared" si="3"/>
        <v>0</v>
      </c>
    </row>
    <row r="155" spans="1:46" s="2" customFormat="1" ht="19.5" customHeight="1">
      <c r="A155" s="35">
        <v>146</v>
      </c>
      <c r="B155" s="36" t="s">
        <v>176</v>
      </c>
      <c r="C155" s="35" t="s">
        <v>166</v>
      </c>
      <c r="D155" s="35">
        <v>30</v>
      </c>
      <c r="E155" s="35">
        <v>20</v>
      </c>
      <c r="F155" s="35">
        <v>30</v>
      </c>
      <c r="G155" s="35">
        <v>10</v>
      </c>
      <c r="H155" s="37">
        <v>6.9</v>
      </c>
      <c r="I155" s="35">
        <v>96.9</v>
      </c>
      <c r="J155" s="35">
        <v>2</v>
      </c>
      <c r="K155" s="49">
        <v>2</v>
      </c>
      <c r="L155" s="49">
        <v>0</v>
      </c>
      <c r="M155" s="49" t="s">
        <v>355</v>
      </c>
      <c r="N155" s="49" t="s">
        <v>358</v>
      </c>
      <c r="O155" s="49">
        <v>3.5</v>
      </c>
      <c r="P155" s="49">
        <v>0</v>
      </c>
      <c r="Q155" s="49">
        <v>0</v>
      </c>
      <c r="R155" s="49">
        <v>3</v>
      </c>
      <c r="S155" s="49">
        <v>0.4</v>
      </c>
      <c r="T155" s="70">
        <v>2</v>
      </c>
      <c r="U155" s="70">
        <v>1</v>
      </c>
      <c r="V155" s="49">
        <v>0</v>
      </c>
      <c r="W155" s="49">
        <v>0</v>
      </c>
      <c r="X155" s="49">
        <v>0</v>
      </c>
      <c r="Y155" s="49">
        <v>0</v>
      </c>
      <c r="Z155" s="49"/>
      <c r="AA155" s="49">
        <v>0</v>
      </c>
      <c r="AB155" s="49">
        <v>0</v>
      </c>
      <c r="AC155" s="35"/>
      <c r="AD155" s="49">
        <v>0</v>
      </c>
      <c r="AE155" s="49">
        <v>0</v>
      </c>
      <c r="AF155" s="49">
        <v>0</v>
      </c>
      <c r="AG155" s="49">
        <v>0</v>
      </c>
      <c r="AH155" s="49">
        <v>0</v>
      </c>
      <c r="AI155" s="49">
        <v>0</v>
      </c>
      <c r="AJ155" s="49">
        <v>0</v>
      </c>
      <c r="AK155" s="49">
        <v>0</v>
      </c>
      <c r="AL155" s="49"/>
      <c r="AM155" s="49"/>
      <c r="AN155" s="49">
        <v>0</v>
      </c>
      <c r="AO155" s="49">
        <v>0</v>
      </c>
      <c r="AP155" s="35"/>
      <c r="AQ155" s="69"/>
      <c r="AR155" s="17"/>
      <c r="AS155" s="18"/>
      <c r="AT155" s="2">
        <f t="shared" si="3"/>
        <v>0</v>
      </c>
    </row>
    <row r="156" spans="1:46" s="2" customFormat="1" ht="19.5" customHeight="1">
      <c r="A156" s="35">
        <v>147</v>
      </c>
      <c r="B156" s="36" t="s">
        <v>177</v>
      </c>
      <c r="C156" s="35" t="s">
        <v>166</v>
      </c>
      <c r="D156" s="35">
        <v>30</v>
      </c>
      <c r="E156" s="35">
        <v>20</v>
      </c>
      <c r="F156" s="35">
        <v>30</v>
      </c>
      <c r="G156" s="35">
        <v>10</v>
      </c>
      <c r="H156" s="37">
        <v>0</v>
      </c>
      <c r="I156" s="35">
        <v>90</v>
      </c>
      <c r="J156" s="35">
        <v>11</v>
      </c>
      <c r="K156" s="49">
        <v>0</v>
      </c>
      <c r="L156" s="49">
        <v>0</v>
      </c>
      <c r="M156" s="49" t="s">
        <v>357</v>
      </c>
      <c r="N156" s="49" t="s">
        <v>357</v>
      </c>
      <c r="O156" s="49" t="s">
        <v>357</v>
      </c>
      <c r="P156" s="49">
        <v>0</v>
      </c>
      <c r="Q156" s="49">
        <v>0</v>
      </c>
      <c r="R156" s="49">
        <v>0</v>
      </c>
      <c r="S156" s="49">
        <v>0</v>
      </c>
      <c r="T156" s="58">
        <v>0</v>
      </c>
      <c r="U156" s="58">
        <v>0</v>
      </c>
      <c r="V156" s="49">
        <v>0</v>
      </c>
      <c r="W156" s="49">
        <v>0</v>
      </c>
      <c r="X156" s="49">
        <v>0</v>
      </c>
      <c r="Y156" s="49">
        <v>0</v>
      </c>
      <c r="Z156" s="49"/>
      <c r="AA156" s="49">
        <v>0</v>
      </c>
      <c r="AB156" s="49">
        <v>0</v>
      </c>
      <c r="AC156" s="35"/>
      <c r="AD156" s="49">
        <v>0</v>
      </c>
      <c r="AE156" s="49">
        <v>0</v>
      </c>
      <c r="AF156" s="49">
        <v>0</v>
      </c>
      <c r="AG156" s="49">
        <v>0</v>
      </c>
      <c r="AH156" s="49">
        <v>0</v>
      </c>
      <c r="AI156" s="49">
        <v>0</v>
      </c>
      <c r="AJ156" s="49">
        <v>0</v>
      </c>
      <c r="AK156" s="49">
        <v>0</v>
      </c>
      <c r="AL156" s="49"/>
      <c r="AM156" s="49"/>
      <c r="AN156" s="49">
        <v>0</v>
      </c>
      <c r="AO156" s="49">
        <v>0</v>
      </c>
      <c r="AP156" s="35"/>
      <c r="AQ156" s="69"/>
      <c r="AR156" s="17"/>
      <c r="AS156" s="18"/>
      <c r="AT156" s="2">
        <f t="shared" si="3"/>
        <v>0</v>
      </c>
    </row>
    <row r="157" spans="1:46" s="2" customFormat="1" ht="19.5" customHeight="1">
      <c r="A157" s="35">
        <v>148</v>
      </c>
      <c r="B157" s="36" t="s">
        <v>178</v>
      </c>
      <c r="C157" s="35" t="s">
        <v>166</v>
      </c>
      <c r="D157" s="35">
        <v>30</v>
      </c>
      <c r="E157" s="35">
        <v>20</v>
      </c>
      <c r="F157" s="35">
        <v>30</v>
      </c>
      <c r="G157" s="35">
        <v>10</v>
      </c>
      <c r="H157" s="37">
        <v>0</v>
      </c>
      <c r="I157" s="35">
        <v>90</v>
      </c>
      <c r="J157" s="35">
        <v>11</v>
      </c>
      <c r="K157" s="49">
        <v>0</v>
      </c>
      <c r="L157" s="49">
        <v>0</v>
      </c>
      <c r="M157" s="49" t="s">
        <v>357</v>
      </c>
      <c r="N157" s="49" t="s">
        <v>357</v>
      </c>
      <c r="O157" s="49" t="s">
        <v>357</v>
      </c>
      <c r="P157" s="49">
        <v>0</v>
      </c>
      <c r="Q157" s="49">
        <v>0</v>
      </c>
      <c r="R157" s="49">
        <v>0</v>
      </c>
      <c r="S157" s="49">
        <v>0</v>
      </c>
      <c r="T157" s="58">
        <v>0</v>
      </c>
      <c r="U157" s="58">
        <v>0</v>
      </c>
      <c r="V157" s="49">
        <v>0</v>
      </c>
      <c r="W157" s="49">
        <v>0</v>
      </c>
      <c r="X157" s="49">
        <v>0</v>
      </c>
      <c r="Y157" s="49">
        <v>0</v>
      </c>
      <c r="Z157" s="49"/>
      <c r="AA157" s="49">
        <v>0</v>
      </c>
      <c r="AB157" s="49">
        <v>0</v>
      </c>
      <c r="AC157" s="35"/>
      <c r="AD157" s="49">
        <v>0</v>
      </c>
      <c r="AE157" s="49">
        <v>0</v>
      </c>
      <c r="AF157" s="49">
        <v>0</v>
      </c>
      <c r="AG157" s="49">
        <v>0</v>
      </c>
      <c r="AH157" s="49">
        <v>0</v>
      </c>
      <c r="AI157" s="49">
        <v>0</v>
      </c>
      <c r="AJ157" s="49">
        <v>0</v>
      </c>
      <c r="AK157" s="49">
        <v>0</v>
      </c>
      <c r="AL157" s="49"/>
      <c r="AM157" s="49"/>
      <c r="AN157" s="49">
        <v>0</v>
      </c>
      <c r="AO157" s="49">
        <v>0</v>
      </c>
      <c r="AP157" s="35"/>
      <c r="AQ157" s="69"/>
      <c r="AR157" s="17"/>
      <c r="AS157" s="18"/>
      <c r="AT157" s="2">
        <f t="shared" si="3"/>
        <v>0</v>
      </c>
    </row>
    <row r="158" spans="1:46" s="2" customFormat="1" ht="19.5" customHeight="1">
      <c r="A158" s="35">
        <v>149</v>
      </c>
      <c r="B158" s="36" t="s">
        <v>179</v>
      </c>
      <c r="C158" s="35" t="s">
        <v>166</v>
      </c>
      <c r="D158" s="35">
        <v>27</v>
      </c>
      <c r="E158" s="35">
        <v>20</v>
      </c>
      <c r="F158" s="35">
        <v>30</v>
      </c>
      <c r="G158" s="35">
        <v>10</v>
      </c>
      <c r="H158" s="37">
        <v>0</v>
      </c>
      <c r="I158" s="35">
        <v>87</v>
      </c>
      <c r="J158" s="35">
        <v>17</v>
      </c>
      <c r="K158" s="49">
        <v>0</v>
      </c>
      <c r="L158" s="49">
        <v>0</v>
      </c>
      <c r="M158" s="49" t="s">
        <v>357</v>
      </c>
      <c r="N158" s="49" t="s">
        <v>357</v>
      </c>
      <c r="O158" s="49" t="s">
        <v>357</v>
      </c>
      <c r="P158" s="49">
        <v>0</v>
      </c>
      <c r="Q158" s="49">
        <v>0</v>
      </c>
      <c r="R158" s="49">
        <v>0</v>
      </c>
      <c r="S158" s="49">
        <v>0</v>
      </c>
      <c r="T158" s="58">
        <v>0</v>
      </c>
      <c r="U158" s="58">
        <v>0</v>
      </c>
      <c r="V158" s="49">
        <v>0</v>
      </c>
      <c r="W158" s="49">
        <v>0</v>
      </c>
      <c r="X158" s="49">
        <v>0</v>
      </c>
      <c r="Y158" s="49">
        <v>0</v>
      </c>
      <c r="Z158" s="49"/>
      <c r="AA158" s="49">
        <v>0</v>
      </c>
      <c r="AB158" s="49">
        <v>0</v>
      </c>
      <c r="AC158" s="35"/>
      <c r="AD158" s="49">
        <v>1</v>
      </c>
      <c r="AE158" s="49">
        <v>3</v>
      </c>
      <c r="AF158" s="49">
        <v>0</v>
      </c>
      <c r="AG158" s="49">
        <v>0</v>
      </c>
      <c r="AH158" s="49">
        <v>0</v>
      </c>
      <c r="AI158" s="49">
        <v>0</v>
      </c>
      <c r="AJ158" s="49">
        <v>0</v>
      </c>
      <c r="AK158" s="49">
        <v>0</v>
      </c>
      <c r="AL158" s="49"/>
      <c r="AM158" s="49"/>
      <c r="AN158" s="49">
        <v>0</v>
      </c>
      <c r="AO158" s="49">
        <v>0</v>
      </c>
      <c r="AP158" s="35"/>
      <c r="AQ158" s="69"/>
      <c r="AR158" s="17"/>
      <c r="AS158" s="18"/>
      <c r="AT158" s="2">
        <f t="shared" si="3"/>
        <v>0</v>
      </c>
    </row>
    <row r="159" spans="1:46" s="2" customFormat="1" ht="19.5" customHeight="1">
      <c r="A159" s="35">
        <v>150</v>
      </c>
      <c r="B159" s="36" t="s">
        <v>180</v>
      </c>
      <c r="C159" s="35" t="s">
        <v>166</v>
      </c>
      <c r="D159" s="35">
        <v>30</v>
      </c>
      <c r="E159" s="35">
        <v>20</v>
      </c>
      <c r="F159" s="35">
        <v>30</v>
      </c>
      <c r="G159" s="35">
        <v>10</v>
      </c>
      <c r="H159" s="37">
        <v>0</v>
      </c>
      <c r="I159" s="35">
        <v>90</v>
      </c>
      <c r="J159" s="35">
        <v>11</v>
      </c>
      <c r="K159" s="49">
        <v>0</v>
      </c>
      <c r="L159" s="49">
        <v>0</v>
      </c>
      <c r="M159" s="49" t="s">
        <v>357</v>
      </c>
      <c r="N159" s="49" t="s">
        <v>357</v>
      </c>
      <c r="O159" s="49" t="s">
        <v>357</v>
      </c>
      <c r="P159" s="49">
        <v>0</v>
      </c>
      <c r="Q159" s="49">
        <v>0</v>
      </c>
      <c r="R159" s="49">
        <v>0</v>
      </c>
      <c r="S159" s="49">
        <v>0</v>
      </c>
      <c r="T159" s="58">
        <v>0</v>
      </c>
      <c r="U159" s="58">
        <v>0</v>
      </c>
      <c r="V159" s="49">
        <v>0</v>
      </c>
      <c r="W159" s="49">
        <v>0</v>
      </c>
      <c r="X159" s="49">
        <v>0</v>
      </c>
      <c r="Y159" s="49">
        <v>0</v>
      </c>
      <c r="Z159" s="49"/>
      <c r="AA159" s="49">
        <v>0</v>
      </c>
      <c r="AB159" s="49">
        <v>0</v>
      </c>
      <c r="AC159" s="35"/>
      <c r="AD159" s="49">
        <v>0</v>
      </c>
      <c r="AE159" s="49">
        <v>0</v>
      </c>
      <c r="AF159" s="49">
        <v>0</v>
      </c>
      <c r="AG159" s="49">
        <v>0</v>
      </c>
      <c r="AH159" s="49">
        <v>0</v>
      </c>
      <c r="AI159" s="49">
        <v>0</v>
      </c>
      <c r="AJ159" s="49">
        <v>0</v>
      </c>
      <c r="AK159" s="49">
        <v>0</v>
      </c>
      <c r="AL159" s="49"/>
      <c r="AM159" s="49"/>
      <c r="AN159" s="49">
        <v>0</v>
      </c>
      <c r="AO159" s="49">
        <v>0</v>
      </c>
      <c r="AP159" s="35"/>
      <c r="AQ159" s="69"/>
      <c r="AR159" s="17"/>
      <c r="AS159" s="18"/>
      <c r="AT159" s="2">
        <f t="shared" si="3"/>
        <v>0</v>
      </c>
    </row>
    <row r="160" spans="1:46" s="2" customFormat="1" ht="19.5" customHeight="1">
      <c r="A160" s="35">
        <v>151</v>
      </c>
      <c r="B160" s="36" t="s">
        <v>181</v>
      </c>
      <c r="C160" s="35" t="s">
        <v>166</v>
      </c>
      <c r="D160" s="35">
        <v>27</v>
      </c>
      <c r="E160" s="35">
        <v>19</v>
      </c>
      <c r="F160" s="35">
        <v>30</v>
      </c>
      <c r="G160" s="35">
        <v>10</v>
      </c>
      <c r="H160" s="37">
        <v>6.7</v>
      </c>
      <c r="I160" s="35">
        <v>92.7</v>
      </c>
      <c r="J160" s="35">
        <v>6</v>
      </c>
      <c r="K160" s="49">
        <v>2</v>
      </c>
      <c r="L160" s="49">
        <v>0</v>
      </c>
      <c r="M160" s="49" t="s">
        <v>355</v>
      </c>
      <c r="N160" s="49" t="s">
        <v>358</v>
      </c>
      <c r="O160" s="49">
        <v>3.5</v>
      </c>
      <c r="P160" s="49">
        <v>0</v>
      </c>
      <c r="Q160" s="49">
        <v>0</v>
      </c>
      <c r="R160" s="49">
        <v>7</v>
      </c>
      <c r="S160" s="49">
        <v>0.7</v>
      </c>
      <c r="T160" s="70">
        <v>1</v>
      </c>
      <c r="U160" s="70">
        <v>0.5</v>
      </c>
      <c r="V160" s="49">
        <v>0</v>
      </c>
      <c r="W160" s="49">
        <v>0</v>
      </c>
      <c r="X160" s="49">
        <v>0</v>
      </c>
      <c r="Y160" s="49">
        <v>0</v>
      </c>
      <c r="Z160" s="49"/>
      <c r="AA160" s="49">
        <v>0</v>
      </c>
      <c r="AB160" s="49">
        <v>0</v>
      </c>
      <c r="AC160" s="35"/>
      <c r="AD160" s="49">
        <v>1</v>
      </c>
      <c r="AE160" s="49">
        <v>3</v>
      </c>
      <c r="AF160" s="49">
        <v>0</v>
      </c>
      <c r="AG160" s="49">
        <v>0</v>
      </c>
      <c r="AH160" s="49">
        <v>2</v>
      </c>
      <c r="AI160" s="49">
        <v>1</v>
      </c>
      <c r="AJ160" s="49">
        <v>0</v>
      </c>
      <c r="AK160" s="49">
        <v>0</v>
      </c>
      <c r="AL160" s="49"/>
      <c r="AM160" s="49"/>
      <c r="AN160" s="49">
        <v>0</v>
      </c>
      <c r="AO160" s="49">
        <v>0</v>
      </c>
      <c r="AP160" s="35"/>
      <c r="AQ160" s="69"/>
      <c r="AR160" s="17"/>
      <c r="AS160" s="18"/>
      <c r="AT160" s="2">
        <f t="shared" si="3"/>
        <v>0</v>
      </c>
    </row>
    <row r="161" spans="1:46" s="2" customFormat="1" ht="19.5" customHeight="1">
      <c r="A161" s="35">
        <v>152</v>
      </c>
      <c r="B161" s="36" t="s">
        <v>182</v>
      </c>
      <c r="C161" s="35" t="s">
        <v>166</v>
      </c>
      <c r="D161" s="35">
        <v>21</v>
      </c>
      <c r="E161" s="35">
        <v>20</v>
      </c>
      <c r="F161" s="35">
        <v>30</v>
      </c>
      <c r="G161" s="35">
        <v>10</v>
      </c>
      <c r="H161" s="37">
        <v>0</v>
      </c>
      <c r="I161" s="35">
        <v>81</v>
      </c>
      <c r="J161" s="35">
        <v>20</v>
      </c>
      <c r="K161" s="49">
        <v>0</v>
      </c>
      <c r="L161" s="49">
        <v>0</v>
      </c>
      <c r="M161" s="49" t="s">
        <v>357</v>
      </c>
      <c r="N161" s="49" t="s">
        <v>357</v>
      </c>
      <c r="O161" s="49" t="s">
        <v>357</v>
      </c>
      <c r="P161" s="49">
        <v>0</v>
      </c>
      <c r="Q161" s="49">
        <v>0</v>
      </c>
      <c r="R161" s="49">
        <v>0</v>
      </c>
      <c r="S161" s="49">
        <v>0</v>
      </c>
      <c r="T161" s="58">
        <v>0</v>
      </c>
      <c r="U161" s="58">
        <v>0</v>
      </c>
      <c r="V161" s="49">
        <v>0</v>
      </c>
      <c r="W161" s="49">
        <v>0</v>
      </c>
      <c r="X161" s="49">
        <v>0</v>
      </c>
      <c r="Y161" s="49">
        <v>0</v>
      </c>
      <c r="Z161" s="49"/>
      <c r="AA161" s="49">
        <v>0</v>
      </c>
      <c r="AB161" s="49">
        <v>0</v>
      </c>
      <c r="AC161" s="35"/>
      <c r="AD161" s="49">
        <v>3</v>
      </c>
      <c r="AE161" s="49">
        <v>9</v>
      </c>
      <c r="AF161" s="49">
        <v>0</v>
      </c>
      <c r="AG161" s="49">
        <v>0</v>
      </c>
      <c r="AH161" s="49">
        <v>0</v>
      </c>
      <c r="AI161" s="49">
        <v>0</v>
      </c>
      <c r="AJ161" s="49">
        <v>0</v>
      </c>
      <c r="AK161" s="49">
        <v>0</v>
      </c>
      <c r="AL161" s="49"/>
      <c r="AM161" s="49"/>
      <c r="AN161" s="49">
        <v>0</v>
      </c>
      <c r="AO161" s="49">
        <v>0</v>
      </c>
      <c r="AP161" s="35"/>
      <c r="AQ161" s="69"/>
      <c r="AR161" s="17"/>
      <c r="AS161" s="18"/>
      <c r="AT161" s="2">
        <f t="shared" si="3"/>
        <v>0</v>
      </c>
    </row>
    <row r="162" spans="1:46" s="2" customFormat="1" ht="19.5" customHeight="1">
      <c r="A162" s="35">
        <v>153</v>
      </c>
      <c r="B162" s="36" t="s">
        <v>183</v>
      </c>
      <c r="C162" s="35" t="s">
        <v>166</v>
      </c>
      <c r="D162" s="35">
        <v>27</v>
      </c>
      <c r="E162" s="35">
        <v>20</v>
      </c>
      <c r="F162" s="35">
        <v>30</v>
      </c>
      <c r="G162" s="35">
        <v>10</v>
      </c>
      <c r="H162" s="37">
        <v>0</v>
      </c>
      <c r="I162" s="35">
        <v>87</v>
      </c>
      <c r="J162" s="35">
        <v>17</v>
      </c>
      <c r="K162" s="49">
        <v>0</v>
      </c>
      <c r="L162" s="49">
        <v>0</v>
      </c>
      <c r="M162" s="49" t="s">
        <v>357</v>
      </c>
      <c r="N162" s="49" t="s">
        <v>357</v>
      </c>
      <c r="O162" s="49" t="s">
        <v>357</v>
      </c>
      <c r="P162" s="49">
        <v>0</v>
      </c>
      <c r="Q162" s="49">
        <v>0</v>
      </c>
      <c r="R162" s="49">
        <v>0</v>
      </c>
      <c r="S162" s="49">
        <v>0</v>
      </c>
      <c r="T162" s="58">
        <v>0</v>
      </c>
      <c r="U162" s="58">
        <v>0</v>
      </c>
      <c r="V162" s="49">
        <v>0</v>
      </c>
      <c r="W162" s="49">
        <v>0</v>
      </c>
      <c r="X162" s="49">
        <v>0</v>
      </c>
      <c r="Y162" s="49">
        <v>0</v>
      </c>
      <c r="Z162" s="49"/>
      <c r="AA162" s="49">
        <v>0</v>
      </c>
      <c r="AB162" s="49">
        <v>0</v>
      </c>
      <c r="AC162" s="35"/>
      <c r="AD162" s="49">
        <v>1</v>
      </c>
      <c r="AE162" s="49">
        <v>3</v>
      </c>
      <c r="AF162" s="49">
        <v>0</v>
      </c>
      <c r="AG162" s="49">
        <v>0</v>
      </c>
      <c r="AH162" s="49">
        <v>0</v>
      </c>
      <c r="AI162" s="49">
        <v>0</v>
      </c>
      <c r="AJ162" s="49">
        <v>0</v>
      </c>
      <c r="AK162" s="49">
        <v>0</v>
      </c>
      <c r="AL162" s="49"/>
      <c r="AM162" s="49"/>
      <c r="AN162" s="49">
        <v>0</v>
      </c>
      <c r="AO162" s="49">
        <v>0</v>
      </c>
      <c r="AP162" s="35"/>
      <c r="AQ162" s="69"/>
      <c r="AR162" s="17"/>
      <c r="AS162" s="18"/>
      <c r="AT162" s="2">
        <f t="shared" si="3"/>
        <v>0</v>
      </c>
    </row>
    <row r="163" spans="1:46" s="2" customFormat="1" ht="19.5" customHeight="1">
      <c r="A163" s="35">
        <v>154</v>
      </c>
      <c r="B163" s="36" t="s">
        <v>184</v>
      </c>
      <c r="C163" s="35" t="s">
        <v>166</v>
      </c>
      <c r="D163" s="35">
        <v>24</v>
      </c>
      <c r="E163" s="35">
        <v>20</v>
      </c>
      <c r="F163" s="35">
        <v>30</v>
      </c>
      <c r="G163" s="35">
        <v>10</v>
      </c>
      <c r="H163" s="37">
        <v>0</v>
      </c>
      <c r="I163" s="35">
        <v>84</v>
      </c>
      <c r="J163" s="35">
        <v>19</v>
      </c>
      <c r="K163" s="49">
        <v>0</v>
      </c>
      <c r="L163" s="49">
        <v>0</v>
      </c>
      <c r="M163" s="49" t="s">
        <v>357</v>
      </c>
      <c r="N163" s="49" t="s">
        <v>357</v>
      </c>
      <c r="O163" s="49" t="s">
        <v>357</v>
      </c>
      <c r="P163" s="49">
        <v>0</v>
      </c>
      <c r="Q163" s="49">
        <v>0</v>
      </c>
      <c r="R163" s="49">
        <v>0</v>
      </c>
      <c r="S163" s="49">
        <v>0</v>
      </c>
      <c r="T163" s="58">
        <v>0</v>
      </c>
      <c r="U163" s="58">
        <v>0</v>
      </c>
      <c r="V163" s="49">
        <v>0</v>
      </c>
      <c r="W163" s="49">
        <v>0</v>
      </c>
      <c r="X163" s="49">
        <v>0</v>
      </c>
      <c r="Y163" s="49">
        <v>0</v>
      </c>
      <c r="Z163" s="49"/>
      <c r="AA163" s="49">
        <v>0</v>
      </c>
      <c r="AB163" s="49">
        <v>0</v>
      </c>
      <c r="AC163" s="35"/>
      <c r="AD163" s="49">
        <v>2</v>
      </c>
      <c r="AE163" s="49">
        <v>6</v>
      </c>
      <c r="AF163" s="49">
        <v>0</v>
      </c>
      <c r="AG163" s="49">
        <v>0</v>
      </c>
      <c r="AH163" s="49">
        <v>0</v>
      </c>
      <c r="AI163" s="49">
        <v>0</v>
      </c>
      <c r="AJ163" s="49">
        <v>0</v>
      </c>
      <c r="AK163" s="49">
        <v>0</v>
      </c>
      <c r="AL163" s="49"/>
      <c r="AM163" s="49"/>
      <c r="AN163" s="49">
        <v>0</v>
      </c>
      <c r="AO163" s="49">
        <v>0</v>
      </c>
      <c r="AP163" s="35"/>
      <c r="AQ163" s="69"/>
      <c r="AR163" s="17"/>
      <c r="AS163" s="18"/>
      <c r="AT163" s="2">
        <f t="shared" si="3"/>
        <v>0</v>
      </c>
    </row>
    <row r="164" spans="1:46" s="2" customFormat="1" ht="19.5" customHeight="1">
      <c r="A164" s="35">
        <v>155</v>
      </c>
      <c r="B164" s="36" t="s">
        <v>185</v>
      </c>
      <c r="C164" s="35" t="s">
        <v>166</v>
      </c>
      <c r="D164" s="35">
        <v>30</v>
      </c>
      <c r="E164" s="35">
        <v>20</v>
      </c>
      <c r="F164" s="35">
        <v>30</v>
      </c>
      <c r="G164" s="35">
        <v>10</v>
      </c>
      <c r="H164" s="37">
        <v>8.8</v>
      </c>
      <c r="I164" s="35">
        <v>98.8</v>
      </c>
      <c r="J164" s="35">
        <v>1</v>
      </c>
      <c r="K164" s="49">
        <v>2</v>
      </c>
      <c r="L164" s="49">
        <v>2</v>
      </c>
      <c r="M164" s="49" t="s">
        <v>355</v>
      </c>
      <c r="N164" s="49" t="s">
        <v>358</v>
      </c>
      <c r="O164" s="49">
        <v>3.5</v>
      </c>
      <c r="P164" s="49">
        <v>0</v>
      </c>
      <c r="Q164" s="49">
        <v>0</v>
      </c>
      <c r="R164" s="49">
        <v>3</v>
      </c>
      <c r="S164" s="49">
        <v>0.3</v>
      </c>
      <c r="T164" s="70">
        <v>2</v>
      </c>
      <c r="U164" s="70">
        <v>1</v>
      </c>
      <c r="V164" s="49">
        <v>0</v>
      </c>
      <c r="W164" s="49">
        <v>0</v>
      </c>
      <c r="X164" s="49">
        <v>0</v>
      </c>
      <c r="Y164" s="49">
        <v>0</v>
      </c>
      <c r="Z164" s="49"/>
      <c r="AA164" s="49">
        <v>0</v>
      </c>
      <c r="AB164" s="49">
        <v>0</v>
      </c>
      <c r="AC164" s="35"/>
      <c r="AD164" s="49">
        <v>0</v>
      </c>
      <c r="AE164" s="49">
        <v>0</v>
      </c>
      <c r="AF164" s="49">
        <v>0</v>
      </c>
      <c r="AG164" s="49">
        <v>0</v>
      </c>
      <c r="AH164" s="49">
        <v>0</v>
      </c>
      <c r="AI164" s="49">
        <v>0</v>
      </c>
      <c r="AJ164" s="49">
        <v>0</v>
      </c>
      <c r="AK164" s="49">
        <v>0</v>
      </c>
      <c r="AL164" s="49"/>
      <c r="AM164" s="49"/>
      <c r="AN164" s="49">
        <v>0</v>
      </c>
      <c r="AO164" s="49">
        <v>0</v>
      </c>
      <c r="AP164" s="35"/>
      <c r="AQ164" s="69"/>
      <c r="AR164" s="17"/>
      <c r="AS164" s="18"/>
      <c r="AT164" s="2">
        <f t="shared" si="3"/>
        <v>0</v>
      </c>
    </row>
    <row r="165" spans="1:46" s="2" customFormat="1" ht="19.5" customHeight="1">
      <c r="A165" s="34" t="s">
        <v>363</v>
      </c>
      <c r="B165" s="34"/>
      <c r="C165" s="34"/>
      <c r="D165" s="34"/>
      <c r="E165" s="34"/>
      <c r="F165" s="34"/>
      <c r="G165" s="34"/>
      <c r="H165" s="34"/>
      <c r="I165" s="34"/>
      <c r="J165" s="34"/>
      <c r="K165" s="34"/>
      <c r="L165" s="34"/>
      <c r="M165" s="34"/>
      <c r="N165" s="34"/>
      <c r="O165" s="34"/>
      <c r="P165" s="34"/>
      <c r="Q165" s="34"/>
      <c r="R165" s="34"/>
      <c r="S165" s="34"/>
      <c r="T165" s="57"/>
      <c r="U165" s="57"/>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17"/>
      <c r="AS165" s="18"/>
      <c r="AT165" s="2">
        <f t="shared" si="3"/>
        <v>0</v>
      </c>
    </row>
    <row r="166" spans="1:46" s="2" customFormat="1" ht="19.5" customHeight="1">
      <c r="A166" s="35">
        <v>156</v>
      </c>
      <c r="B166" s="36" t="s">
        <v>220</v>
      </c>
      <c r="C166" s="35" t="s">
        <v>221</v>
      </c>
      <c r="D166" s="35">
        <v>28</v>
      </c>
      <c r="E166" s="35">
        <v>20</v>
      </c>
      <c r="F166" s="35">
        <v>30</v>
      </c>
      <c r="G166" s="35">
        <v>10</v>
      </c>
      <c r="H166" s="37">
        <v>0</v>
      </c>
      <c r="I166" s="35">
        <v>88</v>
      </c>
      <c r="J166" s="35">
        <v>20</v>
      </c>
      <c r="K166" s="49">
        <v>0</v>
      </c>
      <c r="L166" s="49">
        <v>0</v>
      </c>
      <c r="M166" s="49" t="s">
        <v>357</v>
      </c>
      <c r="N166" s="49" t="s">
        <v>357</v>
      </c>
      <c r="O166" s="49" t="s">
        <v>357</v>
      </c>
      <c r="P166" s="49">
        <v>0</v>
      </c>
      <c r="Q166" s="49">
        <v>0</v>
      </c>
      <c r="R166" s="49">
        <v>0</v>
      </c>
      <c r="S166" s="49">
        <v>0</v>
      </c>
      <c r="T166" s="58">
        <v>0</v>
      </c>
      <c r="U166" s="58">
        <v>0</v>
      </c>
      <c r="V166" s="49">
        <v>0</v>
      </c>
      <c r="W166" s="49">
        <v>0</v>
      </c>
      <c r="X166" s="49">
        <v>0</v>
      </c>
      <c r="Y166" s="49">
        <v>0</v>
      </c>
      <c r="Z166" s="49"/>
      <c r="AA166" s="49">
        <v>0</v>
      </c>
      <c r="AB166" s="49">
        <v>0</v>
      </c>
      <c r="AC166" s="35"/>
      <c r="AD166" s="49">
        <v>0</v>
      </c>
      <c r="AE166" s="49">
        <v>2</v>
      </c>
      <c r="AF166" s="49">
        <v>0</v>
      </c>
      <c r="AG166" s="49">
        <v>0</v>
      </c>
      <c r="AH166" s="49">
        <v>0</v>
      </c>
      <c r="AI166" s="49">
        <v>0</v>
      </c>
      <c r="AJ166" s="49">
        <v>0</v>
      </c>
      <c r="AK166" s="49">
        <v>0</v>
      </c>
      <c r="AL166" s="49"/>
      <c r="AM166" s="49"/>
      <c r="AN166" s="49">
        <v>0</v>
      </c>
      <c r="AO166" s="49">
        <v>0</v>
      </c>
      <c r="AP166" s="35"/>
      <c r="AQ166" s="69"/>
      <c r="AR166" s="17"/>
      <c r="AS166" s="18"/>
      <c r="AT166" s="2">
        <f aca="true" t="shared" si="4" ref="AT166:AT202">IF(AR166=AS166,0,1)</f>
        <v>0</v>
      </c>
    </row>
    <row r="167" spans="1:46" s="2" customFormat="1" ht="19.5" customHeight="1">
      <c r="A167" s="35">
        <v>157</v>
      </c>
      <c r="B167" s="36" t="s">
        <v>222</v>
      </c>
      <c r="C167" s="35" t="s">
        <v>221</v>
      </c>
      <c r="D167" s="35">
        <v>12</v>
      </c>
      <c r="E167" s="35">
        <v>20</v>
      </c>
      <c r="F167" s="35">
        <v>30</v>
      </c>
      <c r="G167" s="35">
        <v>10</v>
      </c>
      <c r="H167" s="37">
        <v>0</v>
      </c>
      <c r="I167" s="35">
        <v>72</v>
      </c>
      <c r="J167" s="35">
        <v>53</v>
      </c>
      <c r="K167" s="49">
        <v>0</v>
      </c>
      <c r="L167" s="49">
        <v>0</v>
      </c>
      <c r="M167" s="49" t="s">
        <v>357</v>
      </c>
      <c r="N167" s="49" t="s">
        <v>357</v>
      </c>
      <c r="O167" s="49" t="s">
        <v>357</v>
      </c>
      <c r="P167" s="49">
        <v>0</v>
      </c>
      <c r="Q167" s="49">
        <v>0</v>
      </c>
      <c r="R167" s="49">
        <v>0</v>
      </c>
      <c r="S167" s="49">
        <v>0</v>
      </c>
      <c r="T167" s="58">
        <v>0</v>
      </c>
      <c r="U167" s="58">
        <v>0</v>
      </c>
      <c r="V167" s="49">
        <v>0</v>
      </c>
      <c r="W167" s="49">
        <v>0</v>
      </c>
      <c r="X167" s="49">
        <v>0</v>
      </c>
      <c r="Y167" s="49">
        <v>0</v>
      </c>
      <c r="Z167" s="49"/>
      <c r="AA167" s="49">
        <v>0</v>
      </c>
      <c r="AB167" s="49">
        <v>0</v>
      </c>
      <c r="AC167" s="35"/>
      <c r="AD167" s="49">
        <v>6</v>
      </c>
      <c r="AE167" s="49">
        <v>18</v>
      </c>
      <c r="AF167" s="49">
        <v>0</v>
      </c>
      <c r="AG167" s="49">
        <v>0</v>
      </c>
      <c r="AH167" s="49">
        <v>0</v>
      </c>
      <c r="AI167" s="49">
        <v>0</v>
      </c>
      <c r="AJ167" s="49">
        <v>0</v>
      </c>
      <c r="AK167" s="49">
        <v>0</v>
      </c>
      <c r="AL167" s="49"/>
      <c r="AM167" s="49"/>
      <c r="AN167" s="49">
        <v>0</v>
      </c>
      <c r="AO167" s="49">
        <v>0</v>
      </c>
      <c r="AP167" s="35"/>
      <c r="AQ167" s="69"/>
      <c r="AR167" s="17"/>
      <c r="AS167" s="18"/>
      <c r="AT167" s="2">
        <f t="shared" si="4"/>
        <v>0</v>
      </c>
    </row>
    <row r="168" spans="1:46" s="2" customFormat="1" ht="19.5" customHeight="1">
      <c r="A168" s="35">
        <v>158</v>
      </c>
      <c r="B168" s="36" t="s">
        <v>223</v>
      </c>
      <c r="C168" s="35" t="s">
        <v>221</v>
      </c>
      <c r="D168" s="35">
        <v>15</v>
      </c>
      <c r="E168" s="35">
        <v>20</v>
      </c>
      <c r="F168" s="35">
        <v>30</v>
      </c>
      <c r="G168" s="35">
        <v>7</v>
      </c>
      <c r="H168" s="37">
        <v>4.3</v>
      </c>
      <c r="I168" s="35">
        <v>76.3</v>
      </c>
      <c r="J168" s="35">
        <v>49</v>
      </c>
      <c r="K168" s="49">
        <v>2</v>
      </c>
      <c r="L168" s="49">
        <v>0</v>
      </c>
      <c r="M168" s="49" t="s">
        <v>355</v>
      </c>
      <c r="N168" s="49" t="s">
        <v>357</v>
      </c>
      <c r="O168" s="49">
        <v>2</v>
      </c>
      <c r="P168" s="49">
        <v>0</v>
      </c>
      <c r="Q168" s="49">
        <v>0</v>
      </c>
      <c r="R168" s="49">
        <v>3</v>
      </c>
      <c r="S168" s="49">
        <v>0.3</v>
      </c>
      <c r="T168" s="58">
        <v>0</v>
      </c>
      <c r="U168" s="58">
        <v>0</v>
      </c>
      <c r="V168" s="49">
        <v>0</v>
      </c>
      <c r="W168" s="49">
        <v>0</v>
      </c>
      <c r="X168" s="49">
        <v>0</v>
      </c>
      <c r="Y168" s="49">
        <v>0</v>
      </c>
      <c r="Z168" s="49"/>
      <c r="AA168" s="49">
        <v>0</v>
      </c>
      <c r="AB168" s="49">
        <v>0</v>
      </c>
      <c r="AC168" s="35"/>
      <c r="AD168" s="49">
        <v>5</v>
      </c>
      <c r="AE168" s="49">
        <v>15</v>
      </c>
      <c r="AF168" s="49">
        <v>0</v>
      </c>
      <c r="AG168" s="49">
        <v>0</v>
      </c>
      <c r="AH168" s="49">
        <v>0</v>
      </c>
      <c r="AI168" s="49">
        <v>0</v>
      </c>
      <c r="AJ168" s="49">
        <v>0</v>
      </c>
      <c r="AK168" s="49">
        <v>0</v>
      </c>
      <c r="AL168" s="49"/>
      <c r="AM168" s="49"/>
      <c r="AN168" s="49">
        <v>1</v>
      </c>
      <c r="AO168" s="49">
        <v>3</v>
      </c>
      <c r="AP168" s="35"/>
      <c r="AQ168" s="69"/>
      <c r="AR168" s="17"/>
      <c r="AS168" s="18"/>
      <c r="AT168" s="2">
        <f t="shared" si="4"/>
        <v>0</v>
      </c>
    </row>
    <row r="169" spans="1:46" s="2" customFormat="1" ht="19.5" customHeight="1">
      <c r="A169" s="35">
        <v>159</v>
      </c>
      <c r="B169" s="36" t="s">
        <v>224</v>
      </c>
      <c r="C169" s="35" t="s">
        <v>221</v>
      </c>
      <c r="D169" s="35">
        <v>30</v>
      </c>
      <c r="E169" s="35">
        <v>20</v>
      </c>
      <c r="F169" s="35">
        <v>30</v>
      </c>
      <c r="G169" s="35">
        <v>10</v>
      </c>
      <c r="H169" s="37">
        <v>0.3</v>
      </c>
      <c r="I169" s="35">
        <v>90.3</v>
      </c>
      <c r="J169" s="35">
        <v>13</v>
      </c>
      <c r="K169" s="49">
        <v>0</v>
      </c>
      <c r="L169" s="49">
        <v>0</v>
      </c>
      <c r="M169" s="49" t="s">
        <v>357</v>
      </c>
      <c r="N169" s="49" t="s">
        <v>357</v>
      </c>
      <c r="O169" s="49" t="s">
        <v>357</v>
      </c>
      <c r="P169" s="49">
        <v>0</v>
      </c>
      <c r="Q169" s="49">
        <v>0</v>
      </c>
      <c r="R169" s="49">
        <v>3</v>
      </c>
      <c r="S169" s="49">
        <v>0.3</v>
      </c>
      <c r="T169" s="58">
        <v>0</v>
      </c>
      <c r="U169" s="58">
        <v>0</v>
      </c>
      <c r="V169" s="49">
        <v>0</v>
      </c>
      <c r="W169" s="49">
        <v>0</v>
      </c>
      <c r="X169" s="49">
        <v>0</v>
      </c>
      <c r="Y169" s="49">
        <v>0</v>
      </c>
      <c r="Z169" s="49"/>
      <c r="AA169" s="49">
        <v>0</v>
      </c>
      <c r="AB169" s="49">
        <v>0</v>
      </c>
      <c r="AC169" s="35"/>
      <c r="AD169" s="49">
        <v>0</v>
      </c>
      <c r="AE169" s="49">
        <v>0</v>
      </c>
      <c r="AF169" s="49">
        <v>0</v>
      </c>
      <c r="AG169" s="49">
        <v>0</v>
      </c>
      <c r="AH169" s="49">
        <v>0</v>
      </c>
      <c r="AI169" s="49">
        <v>0</v>
      </c>
      <c r="AJ169" s="49">
        <v>0</v>
      </c>
      <c r="AK169" s="49">
        <v>0</v>
      </c>
      <c r="AL169" s="49"/>
      <c r="AM169" s="49"/>
      <c r="AN169" s="49">
        <v>0</v>
      </c>
      <c r="AO169" s="49">
        <v>0</v>
      </c>
      <c r="AP169" s="35"/>
      <c r="AQ169" s="71" t="s">
        <v>364</v>
      </c>
      <c r="AR169" s="17"/>
      <c r="AS169" s="18"/>
      <c r="AT169" s="2">
        <f t="shared" si="4"/>
        <v>0</v>
      </c>
    </row>
    <row r="170" spans="1:46" s="2" customFormat="1" ht="19.5" customHeight="1">
      <c r="A170" s="35">
        <v>160</v>
      </c>
      <c r="B170" s="36" t="s">
        <v>226</v>
      </c>
      <c r="C170" s="35" t="s">
        <v>221</v>
      </c>
      <c r="D170" s="35">
        <v>15</v>
      </c>
      <c r="E170" s="35">
        <v>20</v>
      </c>
      <c r="F170" s="35">
        <v>30</v>
      </c>
      <c r="G170" s="35">
        <v>10</v>
      </c>
      <c r="H170" s="37">
        <v>0</v>
      </c>
      <c r="I170" s="35">
        <v>75</v>
      </c>
      <c r="J170" s="35">
        <v>51</v>
      </c>
      <c r="K170" s="49">
        <v>0</v>
      </c>
      <c r="L170" s="49">
        <v>0</v>
      </c>
      <c r="M170" s="49" t="s">
        <v>357</v>
      </c>
      <c r="N170" s="49" t="s">
        <v>357</v>
      </c>
      <c r="O170" s="49" t="s">
        <v>357</v>
      </c>
      <c r="P170" s="49">
        <v>0</v>
      </c>
      <c r="Q170" s="49">
        <v>0</v>
      </c>
      <c r="R170" s="49">
        <v>0</v>
      </c>
      <c r="S170" s="49">
        <v>0</v>
      </c>
      <c r="T170" s="58">
        <v>0</v>
      </c>
      <c r="U170" s="58">
        <v>0</v>
      </c>
      <c r="V170" s="49">
        <v>0</v>
      </c>
      <c r="W170" s="49">
        <v>0</v>
      </c>
      <c r="X170" s="49">
        <v>0</v>
      </c>
      <c r="Y170" s="49">
        <v>0</v>
      </c>
      <c r="Z170" s="49"/>
      <c r="AA170" s="49">
        <v>0</v>
      </c>
      <c r="AB170" s="49">
        <v>0</v>
      </c>
      <c r="AC170" s="35"/>
      <c r="AD170" s="49">
        <v>5</v>
      </c>
      <c r="AE170" s="49">
        <v>15</v>
      </c>
      <c r="AF170" s="49">
        <v>0</v>
      </c>
      <c r="AG170" s="49">
        <v>0</v>
      </c>
      <c r="AH170" s="49">
        <v>0</v>
      </c>
      <c r="AI170" s="49">
        <v>0</v>
      </c>
      <c r="AJ170" s="49">
        <v>0</v>
      </c>
      <c r="AK170" s="49">
        <v>0</v>
      </c>
      <c r="AL170" s="49"/>
      <c r="AM170" s="49"/>
      <c r="AN170" s="49">
        <v>0</v>
      </c>
      <c r="AO170" s="49">
        <v>0</v>
      </c>
      <c r="AP170" s="35"/>
      <c r="AQ170" s="69"/>
      <c r="AR170" s="17"/>
      <c r="AS170" s="18"/>
      <c r="AT170" s="2">
        <f t="shared" si="4"/>
        <v>0</v>
      </c>
    </row>
    <row r="171" spans="1:46" s="2" customFormat="1" ht="19.5" customHeight="1">
      <c r="A171" s="35">
        <v>161</v>
      </c>
      <c r="B171" s="36" t="s">
        <v>227</v>
      </c>
      <c r="C171" s="35" t="s">
        <v>221</v>
      </c>
      <c r="D171" s="35">
        <v>25</v>
      </c>
      <c r="E171" s="35">
        <v>20</v>
      </c>
      <c r="F171" s="35">
        <v>30</v>
      </c>
      <c r="G171" s="35">
        <v>10</v>
      </c>
      <c r="H171" s="37">
        <v>2.5</v>
      </c>
      <c r="I171" s="35">
        <v>87.5</v>
      </c>
      <c r="J171" s="35">
        <v>21</v>
      </c>
      <c r="K171" s="49">
        <v>0</v>
      </c>
      <c r="L171" s="49">
        <v>0</v>
      </c>
      <c r="M171" s="49" t="s">
        <v>357</v>
      </c>
      <c r="N171" s="49" t="s">
        <v>355</v>
      </c>
      <c r="O171" s="49">
        <v>2.5</v>
      </c>
      <c r="P171" s="49">
        <v>0</v>
      </c>
      <c r="Q171" s="49">
        <v>0</v>
      </c>
      <c r="R171" s="49">
        <v>0</v>
      </c>
      <c r="S171" s="49">
        <v>0</v>
      </c>
      <c r="T171" s="58">
        <v>0</v>
      </c>
      <c r="U171" s="58">
        <v>0</v>
      </c>
      <c r="V171" s="49">
        <v>0</v>
      </c>
      <c r="W171" s="49">
        <v>0</v>
      </c>
      <c r="X171" s="49">
        <v>0</v>
      </c>
      <c r="Y171" s="49">
        <v>0</v>
      </c>
      <c r="Z171" s="49"/>
      <c r="AA171" s="49">
        <v>0</v>
      </c>
      <c r="AB171" s="49">
        <v>0</v>
      </c>
      <c r="AC171" s="35"/>
      <c r="AD171" s="49">
        <v>2</v>
      </c>
      <c r="AE171" s="49">
        <v>5</v>
      </c>
      <c r="AF171" s="49">
        <v>0</v>
      </c>
      <c r="AG171" s="49">
        <v>0</v>
      </c>
      <c r="AH171" s="49">
        <v>0</v>
      </c>
      <c r="AI171" s="49">
        <v>0</v>
      </c>
      <c r="AJ171" s="49">
        <v>0</v>
      </c>
      <c r="AK171" s="49">
        <v>0</v>
      </c>
      <c r="AL171" s="49"/>
      <c r="AM171" s="49"/>
      <c r="AN171" s="49">
        <v>0</v>
      </c>
      <c r="AO171" s="49">
        <v>0</v>
      </c>
      <c r="AP171" s="35"/>
      <c r="AQ171" s="69"/>
      <c r="AR171" s="17"/>
      <c r="AS171" s="18"/>
      <c r="AT171" s="2">
        <f t="shared" si="4"/>
        <v>0</v>
      </c>
    </row>
    <row r="172" spans="1:46" s="2" customFormat="1" ht="19.5" customHeight="1">
      <c r="A172" s="35">
        <v>162</v>
      </c>
      <c r="B172" s="36" t="s">
        <v>228</v>
      </c>
      <c r="C172" s="35" t="s">
        <v>221</v>
      </c>
      <c r="D172" s="35">
        <v>27</v>
      </c>
      <c r="E172" s="35">
        <v>20</v>
      </c>
      <c r="F172" s="35">
        <v>30</v>
      </c>
      <c r="G172" s="35">
        <v>10</v>
      </c>
      <c r="H172" s="37">
        <v>4</v>
      </c>
      <c r="I172" s="35">
        <v>91</v>
      </c>
      <c r="J172" s="35">
        <v>11</v>
      </c>
      <c r="K172" s="49">
        <v>0</v>
      </c>
      <c r="L172" s="49">
        <v>0</v>
      </c>
      <c r="M172" s="49" t="s">
        <v>355</v>
      </c>
      <c r="N172" s="49" t="s">
        <v>357</v>
      </c>
      <c r="O172" s="49">
        <v>2</v>
      </c>
      <c r="P172" s="49">
        <v>0</v>
      </c>
      <c r="Q172" s="49">
        <v>0</v>
      </c>
      <c r="R172" s="49">
        <v>0</v>
      </c>
      <c r="S172" s="49">
        <v>0</v>
      </c>
      <c r="T172" s="70">
        <v>4</v>
      </c>
      <c r="U172" s="70">
        <v>2</v>
      </c>
      <c r="V172" s="49">
        <v>0</v>
      </c>
      <c r="W172" s="49">
        <v>0</v>
      </c>
      <c r="X172" s="49">
        <v>0</v>
      </c>
      <c r="Y172" s="49">
        <v>0</v>
      </c>
      <c r="Z172" s="49"/>
      <c r="AA172" s="49">
        <v>0</v>
      </c>
      <c r="AB172" s="49">
        <v>0</v>
      </c>
      <c r="AC172" s="35"/>
      <c r="AD172" s="49">
        <v>1</v>
      </c>
      <c r="AE172" s="49">
        <v>3</v>
      </c>
      <c r="AF172" s="49">
        <v>0</v>
      </c>
      <c r="AG172" s="49">
        <v>0</v>
      </c>
      <c r="AH172" s="49">
        <v>0</v>
      </c>
      <c r="AI172" s="49">
        <v>0</v>
      </c>
      <c r="AJ172" s="49">
        <v>0</v>
      </c>
      <c r="AK172" s="49">
        <v>0</v>
      </c>
      <c r="AL172" s="49"/>
      <c r="AM172" s="49"/>
      <c r="AN172" s="49">
        <v>0</v>
      </c>
      <c r="AO172" s="49">
        <v>0</v>
      </c>
      <c r="AP172" s="35"/>
      <c r="AQ172" s="69"/>
      <c r="AR172" s="17"/>
      <c r="AS172" s="18"/>
      <c r="AT172" s="2">
        <f t="shared" si="4"/>
        <v>0</v>
      </c>
    </row>
    <row r="173" spans="1:46" s="2" customFormat="1" ht="19.5" customHeight="1">
      <c r="A173" s="35">
        <v>163</v>
      </c>
      <c r="B173" s="36" t="s">
        <v>229</v>
      </c>
      <c r="C173" s="35" t="s">
        <v>221</v>
      </c>
      <c r="D173" s="35">
        <v>27</v>
      </c>
      <c r="E173" s="35">
        <v>20</v>
      </c>
      <c r="F173" s="35">
        <v>30</v>
      </c>
      <c r="G173" s="35">
        <v>10</v>
      </c>
      <c r="H173" s="37">
        <v>0</v>
      </c>
      <c r="I173" s="35">
        <v>87</v>
      </c>
      <c r="J173" s="35">
        <v>22</v>
      </c>
      <c r="K173" s="49">
        <v>0</v>
      </c>
      <c r="L173" s="49">
        <v>0</v>
      </c>
      <c r="M173" s="49" t="s">
        <v>357</v>
      </c>
      <c r="N173" s="49" t="s">
        <v>357</v>
      </c>
      <c r="O173" s="49" t="s">
        <v>357</v>
      </c>
      <c r="P173" s="49">
        <v>0</v>
      </c>
      <c r="Q173" s="49">
        <v>0</v>
      </c>
      <c r="R173" s="49">
        <v>0</v>
      </c>
      <c r="S173" s="49">
        <v>0</v>
      </c>
      <c r="T173" s="58">
        <v>0</v>
      </c>
      <c r="U173" s="58">
        <v>0</v>
      </c>
      <c r="V173" s="49">
        <v>0</v>
      </c>
      <c r="W173" s="49">
        <v>0</v>
      </c>
      <c r="X173" s="49">
        <v>0</v>
      </c>
      <c r="Y173" s="49">
        <v>0</v>
      </c>
      <c r="Z173" s="49"/>
      <c r="AA173" s="49">
        <v>0</v>
      </c>
      <c r="AB173" s="49">
        <v>0</v>
      </c>
      <c r="AC173" s="35"/>
      <c r="AD173" s="49">
        <v>1</v>
      </c>
      <c r="AE173" s="49">
        <v>3</v>
      </c>
      <c r="AF173" s="49">
        <v>0</v>
      </c>
      <c r="AG173" s="49">
        <v>0</v>
      </c>
      <c r="AH173" s="49">
        <v>0</v>
      </c>
      <c r="AI173" s="49">
        <v>0</v>
      </c>
      <c r="AJ173" s="49">
        <v>0</v>
      </c>
      <c r="AK173" s="49">
        <v>0</v>
      </c>
      <c r="AL173" s="49"/>
      <c r="AM173" s="49"/>
      <c r="AN173" s="49">
        <v>0</v>
      </c>
      <c r="AO173" s="49">
        <v>0</v>
      </c>
      <c r="AP173" s="35"/>
      <c r="AQ173" s="69"/>
      <c r="AR173" s="17"/>
      <c r="AS173" s="18"/>
      <c r="AT173" s="2">
        <f t="shared" si="4"/>
        <v>0</v>
      </c>
    </row>
    <row r="174" spans="1:46" s="2" customFormat="1" ht="19.5" customHeight="1">
      <c r="A174" s="35">
        <v>164</v>
      </c>
      <c r="B174" s="36" t="s">
        <v>230</v>
      </c>
      <c r="C174" s="35" t="s">
        <v>221</v>
      </c>
      <c r="D174" s="35">
        <v>24</v>
      </c>
      <c r="E174" s="35">
        <v>20</v>
      </c>
      <c r="F174" s="35">
        <v>30</v>
      </c>
      <c r="G174" s="35">
        <v>10</v>
      </c>
      <c r="H174" s="37">
        <v>0</v>
      </c>
      <c r="I174" s="35">
        <v>84</v>
      </c>
      <c r="J174" s="35">
        <v>34</v>
      </c>
      <c r="K174" s="49">
        <v>0</v>
      </c>
      <c r="L174" s="49">
        <v>0</v>
      </c>
      <c r="M174" s="49" t="s">
        <v>357</v>
      </c>
      <c r="N174" s="49" t="s">
        <v>357</v>
      </c>
      <c r="O174" s="49" t="s">
        <v>357</v>
      </c>
      <c r="P174" s="49">
        <v>0</v>
      </c>
      <c r="Q174" s="49">
        <v>0</v>
      </c>
      <c r="R174" s="49">
        <v>0</v>
      </c>
      <c r="S174" s="49">
        <v>0</v>
      </c>
      <c r="T174" s="58">
        <v>0</v>
      </c>
      <c r="U174" s="58">
        <v>0</v>
      </c>
      <c r="V174" s="49">
        <v>0</v>
      </c>
      <c r="W174" s="49">
        <v>0</v>
      </c>
      <c r="X174" s="49">
        <v>0</v>
      </c>
      <c r="Y174" s="49">
        <v>0</v>
      </c>
      <c r="Z174" s="49"/>
      <c r="AA174" s="49">
        <v>0</v>
      </c>
      <c r="AB174" s="49">
        <v>0</v>
      </c>
      <c r="AC174" s="35"/>
      <c r="AD174" s="49">
        <v>2</v>
      </c>
      <c r="AE174" s="49">
        <v>6</v>
      </c>
      <c r="AF174" s="49">
        <v>0</v>
      </c>
      <c r="AG174" s="49">
        <v>0</v>
      </c>
      <c r="AH174" s="49">
        <v>0</v>
      </c>
      <c r="AI174" s="49">
        <v>0</v>
      </c>
      <c r="AJ174" s="49">
        <v>0</v>
      </c>
      <c r="AK174" s="49">
        <v>0</v>
      </c>
      <c r="AL174" s="49"/>
      <c r="AM174" s="49"/>
      <c r="AN174" s="49">
        <v>0</v>
      </c>
      <c r="AO174" s="49">
        <v>0</v>
      </c>
      <c r="AP174" s="35"/>
      <c r="AQ174" s="69"/>
      <c r="AR174" s="17"/>
      <c r="AS174" s="18"/>
      <c r="AT174" s="2">
        <f t="shared" si="4"/>
        <v>0</v>
      </c>
    </row>
    <row r="175" spans="1:46" s="2" customFormat="1" ht="19.5" customHeight="1">
      <c r="A175" s="35">
        <v>165</v>
      </c>
      <c r="B175" s="36" t="s">
        <v>231</v>
      </c>
      <c r="C175" s="35" t="s">
        <v>221</v>
      </c>
      <c r="D175" s="35">
        <v>11</v>
      </c>
      <c r="E175" s="35">
        <v>20</v>
      </c>
      <c r="F175" s="35">
        <v>30</v>
      </c>
      <c r="G175" s="35">
        <v>10</v>
      </c>
      <c r="H175" s="37">
        <v>0.7</v>
      </c>
      <c r="I175" s="35">
        <v>71.7</v>
      </c>
      <c r="J175" s="35">
        <v>54</v>
      </c>
      <c r="K175" s="49">
        <v>0</v>
      </c>
      <c r="L175" s="49">
        <v>0</v>
      </c>
      <c r="M175" s="49" t="s">
        <v>357</v>
      </c>
      <c r="N175" s="49" t="s">
        <v>357</v>
      </c>
      <c r="O175" s="49" t="s">
        <v>357</v>
      </c>
      <c r="P175" s="49">
        <v>0</v>
      </c>
      <c r="Q175" s="49">
        <v>0</v>
      </c>
      <c r="R175" s="49">
        <v>6</v>
      </c>
      <c r="S175" s="49">
        <v>0.7</v>
      </c>
      <c r="T175" s="58">
        <v>0</v>
      </c>
      <c r="U175" s="58">
        <v>0</v>
      </c>
      <c r="V175" s="49">
        <v>0</v>
      </c>
      <c r="W175" s="49">
        <v>0</v>
      </c>
      <c r="X175" s="49">
        <v>0</v>
      </c>
      <c r="Y175" s="49">
        <v>0</v>
      </c>
      <c r="Z175" s="49"/>
      <c r="AA175" s="49">
        <v>0</v>
      </c>
      <c r="AB175" s="49">
        <v>0</v>
      </c>
      <c r="AC175" s="35"/>
      <c r="AD175" s="49">
        <v>5</v>
      </c>
      <c r="AE175" s="49">
        <v>19</v>
      </c>
      <c r="AF175" s="49">
        <v>0</v>
      </c>
      <c r="AG175" s="49">
        <v>0</v>
      </c>
      <c r="AH175" s="49">
        <v>0</v>
      </c>
      <c r="AI175" s="49">
        <v>0</v>
      </c>
      <c r="AJ175" s="49">
        <v>0</v>
      </c>
      <c r="AK175" s="49">
        <v>0</v>
      </c>
      <c r="AL175" s="49"/>
      <c r="AM175" s="49"/>
      <c r="AN175" s="49">
        <v>0</v>
      </c>
      <c r="AO175" s="49">
        <v>0</v>
      </c>
      <c r="AP175" s="35"/>
      <c r="AQ175" s="69"/>
      <c r="AR175" s="17"/>
      <c r="AS175" s="18"/>
      <c r="AT175" s="2">
        <f t="shared" si="4"/>
        <v>0</v>
      </c>
    </row>
    <row r="176" spans="1:46" s="2" customFormat="1" ht="19.5" customHeight="1">
      <c r="A176" s="35">
        <v>166</v>
      </c>
      <c r="B176" s="36" t="s">
        <v>232</v>
      </c>
      <c r="C176" s="35" t="s">
        <v>221</v>
      </c>
      <c r="D176" s="35">
        <v>4</v>
      </c>
      <c r="E176" s="35">
        <v>20</v>
      </c>
      <c r="F176" s="35">
        <v>30</v>
      </c>
      <c r="G176" s="35">
        <v>7</v>
      </c>
      <c r="H176" s="37">
        <v>2.7</v>
      </c>
      <c r="I176" s="35">
        <v>63.7</v>
      </c>
      <c r="J176" s="35">
        <v>67</v>
      </c>
      <c r="K176" s="49">
        <v>0</v>
      </c>
      <c r="L176" s="49">
        <v>0</v>
      </c>
      <c r="M176" s="49" t="s">
        <v>355</v>
      </c>
      <c r="N176" s="49" t="s">
        <v>357</v>
      </c>
      <c r="O176" s="49">
        <v>2</v>
      </c>
      <c r="P176" s="49">
        <v>0</v>
      </c>
      <c r="Q176" s="49">
        <v>0</v>
      </c>
      <c r="R176" s="49">
        <v>4</v>
      </c>
      <c r="S176" s="49">
        <v>0.7</v>
      </c>
      <c r="T176" s="58">
        <v>0</v>
      </c>
      <c r="U176" s="58">
        <v>0</v>
      </c>
      <c r="V176" s="49">
        <v>0</v>
      </c>
      <c r="W176" s="49">
        <v>0</v>
      </c>
      <c r="X176" s="49">
        <v>0</v>
      </c>
      <c r="Y176" s="49">
        <v>0</v>
      </c>
      <c r="Z176" s="49"/>
      <c r="AA176" s="49">
        <v>0</v>
      </c>
      <c r="AB176" s="49">
        <v>0</v>
      </c>
      <c r="AC176" s="35"/>
      <c r="AD176" s="49">
        <v>6</v>
      </c>
      <c r="AE176" s="49">
        <v>26</v>
      </c>
      <c r="AF176" s="49">
        <v>0</v>
      </c>
      <c r="AG176" s="49">
        <v>0</v>
      </c>
      <c r="AH176" s="49">
        <v>0</v>
      </c>
      <c r="AI176" s="49">
        <v>0</v>
      </c>
      <c r="AJ176" s="49">
        <v>0</v>
      </c>
      <c r="AK176" s="49">
        <v>0</v>
      </c>
      <c r="AL176" s="49"/>
      <c r="AM176" s="49"/>
      <c r="AN176" s="49">
        <v>1</v>
      </c>
      <c r="AO176" s="49">
        <v>3</v>
      </c>
      <c r="AP176" s="35"/>
      <c r="AQ176" s="69"/>
      <c r="AR176" s="17"/>
      <c r="AS176" s="18"/>
      <c r="AT176" s="2">
        <f t="shared" si="4"/>
        <v>0</v>
      </c>
    </row>
    <row r="177" spans="1:46" s="2" customFormat="1" ht="19.5" customHeight="1">
      <c r="A177" s="35">
        <v>167</v>
      </c>
      <c r="B177" s="36" t="s">
        <v>233</v>
      </c>
      <c r="C177" s="35" t="s">
        <v>221</v>
      </c>
      <c r="D177" s="35">
        <v>14</v>
      </c>
      <c r="E177" s="35">
        <v>20</v>
      </c>
      <c r="F177" s="35">
        <v>30</v>
      </c>
      <c r="G177" s="35">
        <v>10</v>
      </c>
      <c r="H177" s="37">
        <v>0.1</v>
      </c>
      <c r="I177" s="35">
        <v>74.1</v>
      </c>
      <c r="J177" s="35">
        <v>52</v>
      </c>
      <c r="K177" s="49">
        <v>0</v>
      </c>
      <c r="L177" s="49">
        <v>0</v>
      </c>
      <c r="M177" s="49" t="s">
        <v>357</v>
      </c>
      <c r="N177" s="49" t="s">
        <v>357</v>
      </c>
      <c r="O177" s="49" t="s">
        <v>357</v>
      </c>
      <c r="P177" s="49">
        <v>0</v>
      </c>
      <c r="Q177" s="49">
        <v>0</v>
      </c>
      <c r="R177" s="49">
        <v>1</v>
      </c>
      <c r="S177" s="49">
        <v>0.1</v>
      </c>
      <c r="T177" s="58">
        <v>0</v>
      </c>
      <c r="U177" s="58">
        <v>0</v>
      </c>
      <c r="V177" s="49">
        <v>0</v>
      </c>
      <c r="W177" s="49">
        <v>0</v>
      </c>
      <c r="X177" s="49">
        <v>0</v>
      </c>
      <c r="Y177" s="49">
        <v>0</v>
      </c>
      <c r="Z177" s="49"/>
      <c r="AA177" s="49">
        <v>0</v>
      </c>
      <c r="AB177" s="49">
        <v>0</v>
      </c>
      <c r="AC177" s="35"/>
      <c r="AD177" s="49">
        <v>4</v>
      </c>
      <c r="AE177" s="49">
        <v>16</v>
      </c>
      <c r="AF177" s="49">
        <v>0</v>
      </c>
      <c r="AG177" s="49">
        <v>0</v>
      </c>
      <c r="AH177" s="49">
        <v>0</v>
      </c>
      <c r="AI177" s="49">
        <v>0</v>
      </c>
      <c r="AJ177" s="49">
        <v>0</v>
      </c>
      <c r="AK177" s="49">
        <v>0</v>
      </c>
      <c r="AL177" s="49"/>
      <c r="AM177" s="49"/>
      <c r="AN177" s="49">
        <v>0</v>
      </c>
      <c r="AO177" s="49">
        <v>0</v>
      </c>
      <c r="AP177" s="35"/>
      <c r="AQ177" s="69"/>
      <c r="AR177" s="17"/>
      <c r="AS177" s="18"/>
      <c r="AT177" s="2">
        <f t="shared" si="4"/>
        <v>0</v>
      </c>
    </row>
    <row r="178" spans="1:46" s="2" customFormat="1" ht="19.5" customHeight="1">
      <c r="A178" s="35">
        <v>168</v>
      </c>
      <c r="B178" s="36" t="s">
        <v>234</v>
      </c>
      <c r="C178" s="35" t="s">
        <v>221</v>
      </c>
      <c r="D178" s="35">
        <v>11</v>
      </c>
      <c r="E178" s="35">
        <v>20</v>
      </c>
      <c r="F178" s="35">
        <v>30</v>
      </c>
      <c r="G178" s="35">
        <v>10</v>
      </c>
      <c r="H178" s="37">
        <v>0.7</v>
      </c>
      <c r="I178" s="35">
        <v>71.7</v>
      </c>
      <c r="J178" s="35">
        <v>54</v>
      </c>
      <c r="K178" s="49">
        <v>0</v>
      </c>
      <c r="L178" s="49">
        <v>0</v>
      </c>
      <c r="M178" s="49" t="s">
        <v>357</v>
      </c>
      <c r="N178" s="49" t="s">
        <v>357</v>
      </c>
      <c r="O178" s="49" t="s">
        <v>357</v>
      </c>
      <c r="P178" s="49">
        <v>0</v>
      </c>
      <c r="Q178" s="49">
        <v>0</v>
      </c>
      <c r="R178" s="49">
        <v>5</v>
      </c>
      <c r="S178" s="49">
        <v>0.7</v>
      </c>
      <c r="T178" s="58">
        <v>0</v>
      </c>
      <c r="U178" s="58">
        <v>0</v>
      </c>
      <c r="V178" s="49">
        <v>0</v>
      </c>
      <c r="W178" s="49">
        <v>0</v>
      </c>
      <c r="X178" s="49">
        <v>0</v>
      </c>
      <c r="Y178" s="49">
        <v>0</v>
      </c>
      <c r="Z178" s="49"/>
      <c r="AA178" s="49">
        <v>0</v>
      </c>
      <c r="AB178" s="49">
        <v>0</v>
      </c>
      <c r="AC178" s="35"/>
      <c r="AD178" s="49">
        <v>5</v>
      </c>
      <c r="AE178" s="49">
        <v>19</v>
      </c>
      <c r="AF178" s="49">
        <v>0</v>
      </c>
      <c r="AG178" s="49">
        <v>0</v>
      </c>
      <c r="AH178" s="49">
        <v>0</v>
      </c>
      <c r="AI178" s="49">
        <v>0</v>
      </c>
      <c r="AJ178" s="49">
        <v>0</v>
      </c>
      <c r="AK178" s="49">
        <v>0</v>
      </c>
      <c r="AL178" s="49"/>
      <c r="AM178" s="49"/>
      <c r="AN178" s="49">
        <v>0</v>
      </c>
      <c r="AO178" s="49">
        <v>0</v>
      </c>
      <c r="AP178" s="35"/>
      <c r="AQ178" s="69"/>
      <c r="AR178" s="17"/>
      <c r="AS178" s="18"/>
      <c r="AT178" s="2">
        <f t="shared" si="4"/>
        <v>0</v>
      </c>
    </row>
    <row r="179" spans="1:46" s="2" customFormat="1" ht="19.5" customHeight="1">
      <c r="A179" s="35">
        <v>169</v>
      </c>
      <c r="B179" s="36" t="s">
        <v>235</v>
      </c>
      <c r="C179" s="35" t="s">
        <v>221</v>
      </c>
      <c r="D179" s="35">
        <v>27</v>
      </c>
      <c r="E179" s="35">
        <v>20</v>
      </c>
      <c r="F179" s="35">
        <v>30</v>
      </c>
      <c r="G179" s="35">
        <v>10</v>
      </c>
      <c r="H179" s="37">
        <v>0</v>
      </c>
      <c r="I179" s="35">
        <v>87</v>
      </c>
      <c r="J179" s="35">
        <v>22</v>
      </c>
      <c r="K179" s="49">
        <v>0</v>
      </c>
      <c r="L179" s="49">
        <v>0</v>
      </c>
      <c r="M179" s="49" t="s">
        <v>357</v>
      </c>
      <c r="N179" s="49" t="s">
        <v>357</v>
      </c>
      <c r="O179" s="49" t="s">
        <v>357</v>
      </c>
      <c r="P179" s="49">
        <v>0</v>
      </c>
      <c r="Q179" s="49">
        <v>0</v>
      </c>
      <c r="R179" s="49">
        <v>0</v>
      </c>
      <c r="S179" s="49">
        <v>0</v>
      </c>
      <c r="T179" s="58">
        <v>0</v>
      </c>
      <c r="U179" s="58">
        <v>0</v>
      </c>
      <c r="V179" s="49">
        <v>0</v>
      </c>
      <c r="W179" s="49">
        <v>0</v>
      </c>
      <c r="X179" s="49">
        <v>0</v>
      </c>
      <c r="Y179" s="49">
        <v>0</v>
      </c>
      <c r="Z179" s="49"/>
      <c r="AA179" s="49">
        <v>0</v>
      </c>
      <c r="AB179" s="49">
        <v>0</v>
      </c>
      <c r="AC179" s="35"/>
      <c r="AD179" s="49">
        <v>1</v>
      </c>
      <c r="AE179" s="49">
        <v>3</v>
      </c>
      <c r="AF179" s="49">
        <v>0</v>
      </c>
      <c r="AG179" s="49">
        <v>0</v>
      </c>
      <c r="AH179" s="49">
        <v>0</v>
      </c>
      <c r="AI179" s="49">
        <v>0</v>
      </c>
      <c r="AJ179" s="49">
        <v>0</v>
      </c>
      <c r="AK179" s="49">
        <v>0</v>
      </c>
      <c r="AL179" s="49"/>
      <c r="AM179" s="49"/>
      <c r="AN179" s="49">
        <v>0</v>
      </c>
      <c r="AO179" s="49">
        <v>0</v>
      </c>
      <c r="AP179" s="35"/>
      <c r="AQ179" s="69"/>
      <c r="AR179" s="17"/>
      <c r="AS179" s="18"/>
      <c r="AT179" s="2">
        <f t="shared" si="4"/>
        <v>0</v>
      </c>
    </row>
    <row r="180" spans="1:46" s="2" customFormat="1" ht="19.5" customHeight="1">
      <c r="A180" s="35">
        <v>170</v>
      </c>
      <c r="B180" s="36" t="s">
        <v>236</v>
      </c>
      <c r="C180" s="35" t="s">
        <v>221</v>
      </c>
      <c r="D180" s="35">
        <v>18</v>
      </c>
      <c r="E180" s="35">
        <v>20</v>
      </c>
      <c r="F180" s="35">
        <v>30</v>
      </c>
      <c r="G180" s="35">
        <v>10</v>
      </c>
      <c r="H180" s="37">
        <v>0</v>
      </c>
      <c r="I180" s="35">
        <v>78</v>
      </c>
      <c r="J180" s="35">
        <v>47</v>
      </c>
      <c r="K180" s="49">
        <v>0</v>
      </c>
      <c r="L180" s="49">
        <v>0</v>
      </c>
      <c r="M180" s="49" t="s">
        <v>357</v>
      </c>
      <c r="N180" s="49" t="s">
        <v>357</v>
      </c>
      <c r="O180" s="49" t="s">
        <v>357</v>
      </c>
      <c r="P180" s="49">
        <v>0</v>
      </c>
      <c r="Q180" s="49">
        <v>0</v>
      </c>
      <c r="R180" s="49">
        <v>0</v>
      </c>
      <c r="S180" s="49">
        <v>0</v>
      </c>
      <c r="T180" s="58">
        <v>0</v>
      </c>
      <c r="U180" s="58">
        <v>0</v>
      </c>
      <c r="V180" s="49">
        <v>0</v>
      </c>
      <c r="W180" s="49">
        <v>0</v>
      </c>
      <c r="X180" s="49">
        <v>0</v>
      </c>
      <c r="Y180" s="49">
        <v>0</v>
      </c>
      <c r="Z180" s="49"/>
      <c r="AA180" s="49">
        <v>0</v>
      </c>
      <c r="AB180" s="49">
        <v>0</v>
      </c>
      <c r="AC180" s="35"/>
      <c r="AD180" s="49">
        <v>4</v>
      </c>
      <c r="AE180" s="49">
        <v>12</v>
      </c>
      <c r="AF180" s="49">
        <v>0</v>
      </c>
      <c r="AG180" s="49">
        <v>0</v>
      </c>
      <c r="AH180" s="49">
        <v>0</v>
      </c>
      <c r="AI180" s="49">
        <v>0</v>
      </c>
      <c r="AJ180" s="49">
        <v>0</v>
      </c>
      <c r="AK180" s="49">
        <v>0</v>
      </c>
      <c r="AL180" s="49"/>
      <c r="AM180" s="49"/>
      <c r="AN180" s="49">
        <v>0</v>
      </c>
      <c r="AO180" s="49">
        <v>0</v>
      </c>
      <c r="AP180" s="35"/>
      <c r="AQ180" s="69"/>
      <c r="AR180" s="17"/>
      <c r="AS180" s="18"/>
      <c r="AT180" s="2">
        <f t="shared" si="4"/>
        <v>0</v>
      </c>
    </row>
    <row r="181" spans="1:46" s="2" customFormat="1" ht="19.5" customHeight="1">
      <c r="A181" s="35">
        <v>171</v>
      </c>
      <c r="B181" s="36" t="s">
        <v>237</v>
      </c>
      <c r="C181" s="35" t="s">
        <v>221</v>
      </c>
      <c r="D181" s="35">
        <v>0</v>
      </c>
      <c r="E181" s="35">
        <v>20</v>
      </c>
      <c r="F181" s="35">
        <v>30</v>
      </c>
      <c r="G181" s="35">
        <v>10</v>
      </c>
      <c r="H181" s="37">
        <v>1</v>
      </c>
      <c r="I181" s="35">
        <v>61</v>
      </c>
      <c r="J181" s="35">
        <v>76</v>
      </c>
      <c r="K181" s="49">
        <v>0</v>
      </c>
      <c r="L181" s="49">
        <v>0</v>
      </c>
      <c r="M181" s="49" t="s">
        <v>357</v>
      </c>
      <c r="N181" s="49" t="s">
        <v>357</v>
      </c>
      <c r="O181" s="49" t="s">
        <v>357</v>
      </c>
      <c r="P181" s="49">
        <v>0</v>
      </c>
      <c r="Q181" s="49">
        <v>0</v>
      </c>
      <c r="R181" s="49">
        <v>8</v>
      </c>
      <c r="S181" s="49">
        <v>1</v>
      </c>
      <c r="T181" s="58">
        <v>0</v>
      </c>
      <c r="U181" s="58">
        <v>0</v>
      </c>
      <c r="V181" s="49">
        <v>0</v>
      </c>
      <c r="W181" s="49">
        <v>0</v>
      </c>
      <c r="X181" s="49">
        <v>0</v>
      </c>
      <c r="Y181" s="49">
        <v>0</v>
      </c>
      <c r="Z181" s="49"/>
      <c r="AA181" s="49">
        <v>0</v>
      </c>
      <c r="AB181" s="49">
        <v>0</v>
      </c>
      <c r="AC181" s="35"/>
      <c r="AD181" s="49">
        <v>9</v>
      </c>
      <c r="AE181" s="49">
        <v>31</v>
      </c>
      <c r="AF181" s="49">
        <v>0</v>
      </c>
      <c r="AG181" s="49">
        <v>0</v>
      </c>
      <c r="AH181" s="49">
        <v>0</v>
      </c>
      <c r="AI181" s="49">
        <v>0</v>
      </c>
      <c r="AJ181" s="49">
        <v>0</v>
      </c>
      <c r="AK181" s="49">
        <v>0</v>
      </c>
      <c r="AL181" s="49"/>
      <c r="AM181" s="49"/>
      <c r="AN181" s="49">
        <v>0</v>
      </c>
      <c r="AO181" s="49">
        <v>0</v>
      </c>
      <c r="AP181" s="35"/>
      <c r="AQ181" s="69"/>
      <c r="AR181" s="17"/>
      <c r="AS181" s="18"/>
      <c r="AT181" s="2">
        <f t="shared" si="4"/>
        <v>0</v>
      </c>
    </row>
    <row r="182" spans="1:46" s="2" customFormat="1" ht="19.5" customHeight="1">
      <c r="A182" s="35">
        <v>172</v>
      </c>
      <c r="B182" s="36" t="s">
        <v>238</v>
      </c>
      <c r="C182" s="35" t="s">
        <v>221</v>
      </c>
      <c r="D182" s="35">
        <v>0</v>
      </c>
      <c r="E182" s="35">
        <v>20</v>
      </c>
      <c r="F182" s="35">
        <v>30</v>
      </c>
      <c r="G182" s="35">
        <v>10</v>
      </c>
      <c r="H182" s="37">
        <v>2</v>
      </c>
      <c r="I182" s="35">
        <v>62</v>
      </c>
      <c r="J182" s="35">
        <v>72</v>
      </c>
      <c r="K182" s="49">
        <v>2</v>
      </c>
      <c r="L182" s="49">
        <v>0</v>
      </c>
      <c r="M182" s="49" t="s">
        <v>357</v>
      </c>
      <c r="N182" s="49" t="s">
        <v>357</v>
      </c>
      <c r="O182" s="49" t="s">
        <v>357</v>
      </c>
      <c r="P182" s="49">
        <v>0</v>
      </c>
      <c r="Q182" s="49">
        <v>0</v>
      </c>
      <c r="R182" s="49">
        <v>0</v>
      </c>
      <c r="S182" s="49">
        <v>0</v>
      </c>
      <c r="T182" s="58">
        <v>0</v>
      </c>
      <c r="U182" s="58">
        <v>0</v>
      </c>
      <c r="V182" s="49">
        <v>0</v>
      </c>
      <c r="W182" s="49">
        <v>0</v>
      </c>
      <c r="X182" s="49">
        <v>0</v>
      </c>
      <c r="Y182" s="49">
        <v>0</v>
      </c>
      <c r="Z182" s="49"/>
      <c r="AA182" s="49">
        <v>0</v>
      </c>
      <c r="AB182" s="49">
        <v>0</v>
      </c>
      <c r="AC182" s="35"/>
      <c r="AD182" s="49">
        <v>52</v>
      </c>
      <c r="AE182" s="49">
        <v>244</v>
      </c>
      <c r="AF182" s="49">
        <v>0</v>
      </c>
      <c r="AG182" s="49">
        <v>0</v>
      </c>
      <c r="AH182" s="49">
        <v>0</v>
      </c>
      <c r="AI182" s="49">
        <v>0</v>
      </c>
      <c r="AJ182" s="49">
        <v>0</v>
      </c>
      <c r="AK182" s="49">
        <v>0</v>
      </c>
      <c r="AL182" s="49"/>
      <c r="AM182" s="49"/>
      <c r="AN182" s="49">
        <v>0</v>
      </c>
      <c r="AO182" s="49">
        <v>0</v>
      </c>
      <c r="AP182" s="35"/>
      <c r="AQ182" s="69"/>
      <c r="AR182" s="17"/>
      <c r="AS182" s="18"/>
      <c r="AT182" s="2">
        <f t="shared" si="4"/>
        <v>0</v>
      </c>
    </row>
    <row r="183" spans="1:46" s="2" customFormat="1" ht="19.5" customHeight="1">
      <c r="A183" s="35">
        <v>173</v>
      </c>
      <c r="B183" s="36" t="s">
        <v>239</v>
      </c>
      <c r="C183" s="35" t="s">
        <v>221</v>
      </c>
      <c r="D183" s="35">
        <v>24</v>
      </c>
      <c r="E183" s="35">
        <v>20</v>
      </c>
      <c r="F183" s="35">
        <v>30</v>
      </c>
      <c r="G183" s="35">
        <v>10</v>
      </c>
      <c r="H183" s="37">
        <v>0</v>
      </c>
      <c r="I183" s="35">
        <v>84</v>
      </c>
      <c r="J183" s="35">
        <v>34</v>
      </c>
      <c r="K183" s="49">
        <v>0</v>
      </c>
      <c r="L183" s="49">
        <v>0</v>
      </c>
      <c r="M183" s="49" t="s">
        <v>357</v>
      </c>
      <c r="N183" s="49" t="s">
        <v>357</v>
      </c>
      <c r="O183" s="49" t="s">
        <v>357</v>
      </c>
      <c r="P183" s="49">
        <v>0</v>
      </c>
      <c r="Q183" s="49">
        <v>0</v>
      </c>
      <c r="R183" s="49">
        <v>0</v>
      </c>
      <c r="S183" s="49">
        <v>0</v>
      </c>
      <c r="T183" s="58">
        <v>0</v>
      </c>
      <c r="U183" s="58">
        <v>0</v>
      </c>
      <c r="V183" s="49">
        <v>0</v>
      </c>
      <c r="W183" s="49">
        <v>0</v>
      </c>
      <c r="X183" s="49">
        <v>0</v>
      </c>
      <c r="Y183" s="49">
        <v>0</v>
      </c>
      <c r="Z183" s="49"/>
      <c r="AA183" s="49">
        <v>0</v>
      </c>
      <c r="AB183" s="49">
        <v>0</v>
      </c>
      <c r="AC183" s="35"/>
      <c r="AD183" s="49">
        <v>2</v>
      </c>
      <c r="AE183" s="49">
        <v>6</v>
      </c>
      <c r="AF183" s="49">
        <v>0</v>
      </c>
      <c r="AG183" s="49">
        <v>0</v>
      </c>
      <c r="AH183" s="49">
        <v>0</v>
      </c>
      <c r="AI183" s="49">
        <v>0</v>
      </c>
      <c r="AJ183" s="49">
        <v>0</v>
      </c>
      <c r="AK183" s="49">
        <v>0</v>
      </c>
      <c r="AL183" s="49"/>
      <c r="AM183" s="49"/>
      <c r="AN183" s="49">
        <v>0</v>
      </c>
      <c r="AO183" s="49">
        <v>0</v>
      </c>
      <c r="AP183" s="35"/>
      <c r="AQ183" s="69"/>
      <c r="AR183" s="17"/>
      <c r="AS183" s="18"/>
      <c r="AT183" s="2">
        <f t="shared" si="4"/>
        <v>0</v>
      </c>
    </row>
    <row r="184" spans="1:46" s="2" customFormat="1" ht="19.5" customHeight="1">
      <c r="A184" s="35">
        <v>174</v>
      </c>
      <c r="B184" s="36" t="s">
        <v>240</v>
      </c>
      <c r="C184" s="35" t="s">
        <v>221</v>
      </c>
      <c r="D184" s="35">
        <v>21</v>
      </c>
      <c r="E184" s="35">
        <v>20</v>
      </c>
      <c r="F184" s="35">
        <v>30</v>
      </c>
      <c r="G184" s="35">
        <v>10</v>
      </c>
      <c r="H184" s="37">
        <v>2.8</v>
      </c>
      <c r="I184" s="35">
        <v>83.8</v>
      </c>
      <c r="J184" s="35">
        <v>39</v>
      </c>
      <c r="K184" s="49">
        <v>0</v>
      </c>
      <c r="L184" s="49">
        <v>0</v>
      </c>
      <c r="M184" s="49" t="s">
        <v>357</v>
      </c>
      <c r="N184" s="49" t="s">
        <v>355</v>
      </c>
      <c r="O184" s="49">
        <v>2.5</v>
      </c>
      <c r="P184" s="49">
        <v>0</v>
      </c>
      <c r="Q184" s="49">
        <v>0</v>
      </c>
      <c r="R184" s="49">
        <v>3</v>
      </c>
      <c r="S184" s="49">
        <v>0.3</v>
      </c>
      <c r="T184" s="58">
        <v>0</v>
      </c>
      <c r="U184" s="58">
        <v>0</v>
      </c>
      <c r="V184" s="49">
        <v>0</v>
      </c>
      <c r="W184" s="49">
        <v>0</v>
      </c>
      <c r="X184" s="49">
        <v>0</v>
      </c>
      <c r="Y184" s="49">
        <v>0</v>
      </c>
      <c r="Z184" s="49"/>
      <c r="AA184" s="49">
        <v>0</v>
      </c>
      <c r="AB184" s="49">
        <v>0</v>
      </c>
      <c r="AC184" s="35"/>
      <c r="AD184" s="49">
        <v>3</v>
      </c>
      <c r="AE184" s="49">
        <v>9</v>
      </c>
      <c r="AF184" s="49">
        <v>0</v>
      </c>
      <c r="AG184" s="49">
        <v>0</v>
      </c>
      <c r="AH184" s="49">
        <v>0</v>
      </c>
      <c r="AI184" s="49">
        <v>0</v>
      </c>
      <c r="AJ184" s="49">
        <v>0</v>
      </c>
      <c r="AK184" s="49">
        <v>0</v>
      </c>
      <c r="AL184" s="49"/>
      <c r="AM184" s="49"/>
      <c r="AN184" s="49">
        <v>0</v>
      </c>
      <c r="AO184" s="49">
        <v>0</v>
      </c>
      <c r="AP184" s="35"/>
      <c r="AQ184" s="69"/>
      <c r="AR184" s="17"/>
      <c r="AS184" s="18"/>
      <c r="AT184" s="2">
        <f t="shared" si="4"/>
        <v>0</v>
      </c>
    </row>
    <row r="185" spans="1:46" s="2" customFormat="1" ht="19.5" customHeight="1">
      <c r="A185" s="35">
        <v>175</v>
      </c>
      <c r="B185" s="36" t="s">
        <v>241</v>
      </c>
      <c r="C185" s="35" t="s">
        <v>221</v>
      </c>
      <c r="D185" s="35">
        <v>30</v>
      </c>
      <c r="E185" s="35">
        <v>20</v>
      </c>
      <c r="F185" s="35">
        <v>30</v>
      </c>
      <c r="G185" s="35">
        <v>10</v>
      </c>
      <c r="H185" s="37">
        <v>4.5</v>
      </c>
      <c r="I185" s="35">
        <v>94.5</v>
      </c>
      <c r="J185" s="35">
        <v>2</v>
      </c>
      <c r="K185" s="49">
        <v>0</v>
      </c>
      <c r="L185" s="49">
        <v>0</v>
      </c>
      <c r="M185" s="49" t="s">
        <v>355</v>
      </c>
      <c r="N185" s="49" t="s">
        <v>357</v>
      </c>
      <c r="O185" s="49">
        <v>2</v>
      </c>
      <c r="P185" s="49">
        <v>0</v>
      </c>
      <c r="Q185" s="49">
        <v>0</v>
      </c>
      <c r="R185" s="49">
        <v>0</v>
      </c>
      <c r="S185" s="49">
        <v>0</v>
      </c>
      <c r="T185" s="70">
        <v>5</v>
      </c>
      <c r="U185" s="70">
        <v>2.5</v>
      </c>
      <c r="V185" s="49">
        <v>0</v>
      </c>
      <c r="W185" s="49">
        <v>0</v>
      </c>
      <c r="X185" s="49">
        <v>0</v>
      </c>
      <c r="Y185" s="49">
        <v>0</v>
      </c>
      <c r="Z185" s="49"/>
      <c r="AA185" s="49">
        <v>0</v>
      </c>
      <c r="AB185" s="49">
        <v>0</v>
      </c>
      <c r="AC185" s="35"/>
      <c r="AD185" s="49">
        <v>0</v>
      </c>
      <c r="AE185" s="49">
        <v>0</v>
      </c>
      <c r="AF185" s="49">
        <v>0</v>
      </c>
      <c r="AG185" s="49">
        <v>0</v>
      </c>
      <c r="AH185" s="49">
        <v>0</v>
      </c>
      <c r="AI185" s="49">
        <v>0</v>
      </c>
      <c r="AJ185" s="49">
        <v>0</v>
      </c>
      <c r="AK185" s="49">
        <v>0</v>
      </c>
      <c r="AL185" s="49"/>
      <c r="AM185" s="49"/>
      <c r="AN185" s="49">
        <v>0</v>
      </c>
      <c r="AO185" s="49">
        <v>0</v>
      </c>
      <c r="AP185" s="35"/>
      <c r="AQ185" s="69"/>
      <c r="AR185" s="17"/>
      <c r="AS185" s="18"/>
      <c r="AT185" s="2">
        <f t="shared" si="4"/>
        <v>0</v>
      </c>
    </row>
    <row r="186" spans="1:46" s="2" customFormat="1" ht="19.5" customHeight="1">
      <c r="A186" s="35">
        <v>176</v>
      </c>
      <c r="B186" s="36" t="s">
        <v>242</v>
      </c>
      <c r="C186" s="35" t="s">
        <v>221</v>
      </c>
      <c r="D186" s="35">
        <v>0</v>
      </c>
      <c r="E186" s="35">
        <v>20</v>
      </c>
      <c r="F186" s="35">
        <v>30</v>
      </c>
      <c r="G186" s="35">
        <v>7</v>
      </c>
      <c r="H186" s="37">
        <v>3</v>
      </c>
      <c r="I186" s="35">
        <v>60</v>
      </c>
      <c r="J186" s="35">
        <v>77</v>
      </c>
      <c r="K186" s="49">
        <v>2</v>
      </c>
      <c r="L186" s="49">
        <v>0</v>
      </c>
      <c r="M186" s="49" t="s">
        <v>358</v>
      </c>
      <c r="N186" s="49" t="s">
        <v>357</v>
      </c>
      <c r="O186" s="49">
        <v>1</v>
      </c>
      <c r="P186" s="49">
        <v>0</v>
      </c>
      <c r="Q186" s="49">
        <v>0</v>
      </c>
      <c r="R186" s="49">
        <v>0</v>
      </c>
      <c r="S186" s="49">
        <v>0</v>
      </c>
      <c r="T186" s="58">
        <v>0</v>
      </c>
      <c r="U186" s="58">
        <v>0</v>
      </c>
      <c r="V186" s="49">
        <v>0</v>
      </c>
      <c r="W186" s="49">
        <v>0</v>
      </c>
      <c r="X186" s="49">
        <v>0</v>
      </c>
      <c r="Y186" s="49">
        <v>0</v>
      </c>
      <c r="Z186" s="49"/>
      <c r="AA186" s="49">
        <v>0</v>
      </c>
      <c r="AB186" s="49">
        <v>0</v>
      </c>
      <c r="AC186" s="35"/>
      <c r="AD186" s="49">
        <v>16</v>
      </c>
      <c r="AE186" s="49">
        <v>68</v>
      </c>
      <c r="AF186" s="49">
        <v>0</v>
      </c>
      <c r="AG186" s="49">
        <v>0</v>
      </c>
      <c r="AH186" s="49">
        <v>0</v>
      </c>
      <c r="AI186" s="49">
        <v>0</v>
      </c>
      <c r="AJ186" s="49">
        <v>0</v>
      </c>
      <c r="AK186" s="49">
        <v>0</v>
      </c>
      <c r="AL186" s="49"/>
      <c r="AM186" s="49"/>
      <c r="AN186" s="49">
        <v>1</v>
      </c>
      <c r="AO186" s="49">
        <v>3</v>
      </c>
      <c r="AP186" s="35"/>
      <c r="AQ186" s="69"/>
      <c r="AR186" s="17"/>
      <c r="AS186" s="18"/>
      <c r="AT186" s="2">
        <f t="shared" si="4"/>
        <v>0</v>
      </c>
    </row>
    <row r="187" spans="1:46" s="2" customFormat="1" ht="19.5" customHeight="1">
      <c r="A187" s="35">
        <v>177</v>
      </c>
      <c r="B187" s="36" t="s">
        <v>243</v>
      </c>
      <c r="C187" s="35" t="s">
        <v>221</v>
      </c>
      <c r="D187" s="35">
        <v>30</v>
      </c>
      <c r="E187" s="35">
        <v>20</v>
      </c>
      <c r="F187" s="35">
        <v>30</v>
      </c>
      <c r="G187" s="35">
        <v>10</v>
      </c>
      <c r="H187" s="37">
        <v>4</v>
      </c>
      <c r="I187" s="35">
        <v>94</v>
      </c>
      <c r="J187" s="35">
        <v>4</v>
      </c>
      <c r="K187" s="49">
        <v>2</v>
      </c>
      <c r="L187" s="49">
        <v>0</v>
      </c>
      <c r="M187" s="49" t="s">
        <v>355</v>
      </c>
      <c r="N187" s="49" t="s">
        <v>357</v>
      </c>
      <c r="O187" s="49">
        <v>2</v>
      </c>
      <c r="P187" s="49">
        <v>0</v>
      </c>
      <c r="Q187" s="49">
        <v>0</v>
      </c>
      <c r="R187" s="49">
        <v>0</v>
      </c>
      <c r="S187" s="49">
        <v>0</v>
      </c>
      <c r="T187" s="58">
        <v>0</v>
      </c>
      <c r="U187" s="58">
        <v>0</v>
      </c>
      <c r="V187" s="49">
        <v>0</v>
      </c>
      <c r="W187" s="49">
        <v>0</v>
      </c>
      <c r="X187" s="49">
        <v>0</v>
      </c>
      <c r="Y187" s="49">
        <v>0</v>
      </c>
      <c r="Z187" s="49"/>
      <c r="AA187" s="49">
        <v>0</v>
      </c>
      <c r="AB187" s="49">
        <v>0</v>
      </c>
      <c r="AC187" s="35"/>
      <c r="AD187" s="49">
        <v>0</v>
      </c>
      <c r="AE187" s="49">
        <v>0</v>
      </c>
      <c r="AF187" s="49">
        <v>0</v>
      </c>
      <c r="AG187" s="49">
        <v>0</v>
      </c>
      <c r="AH187" s="49">
        <v>0</v>
      </c>
      <c r="AI187" s="49">
        <v>0</v>
      </c>
      <c r="AJ187" s="49">
        <v>0</v>
      </c>
      <c r="AK187" s="49">
        <v>0</v>
      </c>
      <c r="AL187" s="49"/>
      <c r="AM187" s="49"/>
      <c r="AN187" s="49">
        <v>0</v>
      </c>
      <c r="AO187" s="49">
        <v>0</v>
      </c>
      <c r="AP187" s="35"/>
      <c r="AQ187" s="71" t="s">
        <v>364</v>
      </c>
      <c r="AR187" s="17"/>
      <c r="AS187" s="18"/>
      <c r="AT187" s="2">
        <f t="shared" si="4"/>
        <v>0</v>
      </c>
    </row>
    <row r="188" spans="1:46" s="2" customFormat="1" ht="19.5" customHeight="1">
      <c r="A188" s="35">
        <v>178</v>
      </c>
      <c r="B188" s="36" t="s">
        <v>244</v>
      </c>
      <c r="C188" s="35" t="s">
        <v>221</v>
      </c>
      <c r="D188" s="35">
        <v>0</v>
      </c>
      <c r="E188" s="35">
        <v>20</v>
      </c>
      <c r="F188" s="35">
        <v>30</v>
      </c>
      <c r="G188" s="35">
        <v>10</v>
      </c>
      <c r="H188" s="37">
        <v>2.5</v>
      </c>
      <c r="I188" s="35">
        <v>62.5</v>
      </c>
      <c r="J188" s="35">
        <v>70</v>
      </c>
      <c r="K188" s="49">
        <v>0</v>
      </c>
      <c r="L188" s="49">
        <v>0</v>
      </c>
      <c r="M188" s="49" t="s">
        <v>357</v>
      </c>
      <c r="N188" s="49" t="s">
        <v>355</v>
      </c>
      <c r="O188" s="49">
        <v>2.5</v>
      </c>
      <c r="P188" s="49">
        <v>0</v>
      </c>
      <c r="Q188" s="49">
        <v>0</v>
      </c>
      <c r="R188" s="49">
        <v>0</v>
      </c>
      <c r="S188" s="49">
        <v>0</v>
      </c>
      <c r="T188" s="58">
        <v>0</v>
      </c>
      <c r="U188" s="58">
        <v>0</v>
      </c>
      <c r="V188" s="49">
        <v>0</v>
      </c>
      <c r="W188" s="49">
        <v>0</v>
      </c>
      <c r="X188" s="49">
        <v>0</v>
      </c>
      <c r="Y188" s="49">
        <v>0</v>
      </c>
      <c r="Z188" s="49"/>
      <c r="AA188" s="49">
        <v>0</v>
      </c>
      <c r="AB188" s="49">
        <v>0</v>
      </c>
      <c r="AC188" s="35"/>
      <c r="AD188" s="49">
        <v>9</v>
      </c>
      <c r="AE188" s="49">
        <v>31</v>
      </c>
      <c r="AF188" s="49">
        <v>0</v>
      </c>
      <c r="AG188" s="49">
        <v>0</v>
      </c>
      <c r="AH188" s="49">
        <v>0</v>
      </c>
      <c r="AI188" s="49">
        <v>0</v>
      </c>
      <c r="AJ188" s="49">
        <v>0</v>
      </c>
      <c r="AK188" s="49">
        <v>0</v>
      </c>
      <c r="AL188" s="49"/>
      <c r="AM188" s="49"/>
      <c r="AN188" s="49">
        <v>0</v>
      </c>
      <c r="AO188" s="49">
        <v>0</v>
      </c>
      <c r="AP188" s="35"/>
      <c r="AQ188" s="69"/>
      <c r="AR188" s="17"/>
      <c r="AS188" s="18"/>
      <c r="AT188" s="2">
        <f t="shared" si="4"/>
        <v>0</v>
      </c>
    </row>
    <row r="189" spans="1:46" s="2" customFormat="1" ht="19.5" customHeight="1">
      <c r="A189" s="35">
        <v>179</v>
      </c>
      <c r="B189" s="36" t="s">
        <v>245</v>
      </c>
      <c r="C189" s="35" t="s">
        <v>221</v>
      </c>
      <c r="D189" s="35">
        <v>0</v>
      </c>
      <c r="E189" s="35">
        <v>20</v>
      </c>
      <c r="F189" s="35">
        <v>30</v>
      </c>
      <c r="G189" s="35">
        <v>10</v>
      </c>
      <c r="H189" s="37">
        <v>0</v>
      </c>
      <c r="I189" s="35">
        <v>60</v>
      </c>
      <c r="J189" s="35">
        <v>77</v>
      </c>
      <c r="K189" s="49">
        <v>0</v>
      </c>
      <c r="L189" s="49">
        <v>0</v>
      </c>
      <c r="M189" s="49" t="s">
        <v>357</v>
      </c>
      <c r="N189" s="49" t="s">
        <v>357</v>
      </c>
      <c r="O189" s="49" t="s">
        <v>357</v>
      </c>
      <c r="P189" s="49">
        <v>0</v>
      </c>
      <c r="Q189" s="49">
        <v>0</v>
      </c>
      <c r="R189" s="49">
        <v>0</v>
      </c>
      <c r="S189" s="49">
        <v>0</v>
      </c>
      <c r="T189" s="58">
        <v>0</v>
      </c>
      <c r="U189" s="58">
        <v>0</v>
      </c>
      <c r="V189" s="49">
        <v>0</v>
      </c>
      <c r="W189" s="49">
        <v>0</v>
      </c>
      <c r="X189" s="49">
        <v>0</v>
      </c>
      <c r="Y189" s="49">
        <v>0</v>
      </c>
      <c r="Z189" s="49"/>
      <c r="AA189" s="49">
        <v>0</v>
      </c>
      <c r="AB189" s="49">
        <v>0</v>
      </c>
      <c r="AC189" s="35"/>
      <c r="AD189" s="49">
        <v>18</v>
      </c>
      <c r="AE189" s="49">
        <v>59</v>
      </c>
      <c r="AF189" s="49">
        <v>0</v>
      </c>
      <c r="AG189" s="49">
        <v>0</v>
      </c>
      <c r="AH189" s="49">
        <v>0</v>
      </c>
      <c r="AI189" s="49">
        <v>0</v>
      </c>
      <c r="AJ189" s="49">
        <v>0</v>
      </c>
      <c r="AK189" s="49">
        <v>0</v>
      </c>
      <c r="AL189" s="49"/>
      <c r="AM189" s="49"/>
      <c r="AN189" s="49">
        <v>0</v>
      </c>
      <c r="AO189" s="49">
        <v>0</v>
      </c>
      <c r="AP189" s="35"/>
      <c r="AQ189" s="69"/>
      <c r="AR189" s="17"/>
      <c r="AS189" s="18"/>
      <c r="AT189" s="2">
        <f t="shared" si="4"/>
        <v>0</v>
      </c>
    </row>
    <row r="190" spans="1:46" s="2" customFormat="1" ht="19.5" customHeight="1">
      <c r="A190" s="35">
        <v>180</v>
      </c>
      <c r="B190" s="36" t="s">
        <v>246</v>
      </c>
      <c r="C190" s="35" t="s">
        <v>221</v>
      </c>
      <c r="D190" s="35">
        <v>0</v>
      </c>
      <c r="E190" s="35">
        <v>20</v>
      </c>
      <c r="F190" s="35">
        <v>30</v>
      </c>
      <c r="G190" s="35">
        <v>10</v>
      </c>
      <c r="H190" s="37">
        <v>4.7</v>
      </c>
      <c r="I190" s="35">
        <v>64.7</v>
      </c>
      <c r="J190" s="35">
        <v>63</v>
      </c>
      <c r="K190" s="49">
        <v>2</v>
      </c>
      <c r="L190" s="49">
        <v>0</v>
      </c>
      <c r="M190" s="49" t="s">
        <v>355</v>
      </c>
      <c r="N190" s="49" t="s">
        <v>357</v>
      </c>
      <c r="O190" s="49">
        <v>2</v>
      </c>
      <c r="P190" s="49">
        <v>0</v>
      </c>
      <c r="Q190" s="49">
        <v>0</v>
      </c>
      <c r="R190" s="49">
        <v>4</v>
      </c>
      <c r="S190" s="49">
        <v>0.7</v>
      </c>
      <c r="T190" s="58">
        <v>0</v>
      </c>
      <c r="U190" s="58">
        <v>0</v>
      </c>
      <c r="V190" s="49">
        <v>0</v>
      </c>
      <c r="W190" s="49">
        <v>0</v>
      </c>
      <c r="X190" s="49">
        <v>0</v>
      </c>
      <c r="Y190" s="49">
        <v>0</v>
      </c>
      <c r="Z190" s="49"/>
      <c r="AA190" s="49">
        <v>0</v>
      </c>
      <c r="AB190" s="49">
        <v>0</v>
      </c>
      <c r="AC190" s="35"/>
      <c r="AD190" s="49">
        <v>22</v>
      </c>
      <c r="AE190" s="49">
        <v>82</v>
      </c>
      <c r="AF190" s="49">
        <v>0</v>
      </c>
      <c r="AG190" s="49">
        <v>0</v>
      </c>
      <c r="AH190" s="49">
        <v>0</v>
      </c>
      <c r="AI190" s="49">
        <v>0</v>
      </c>
      <c r="AJ190" s="49">
        <v>0</v>
      </c>
      <c r="AK190" s="49">
        <v>0</v>
      </c>
      <c r="AL190" s="49"/>
      <c r="AM190" s="49"/>
      <c r="AN190" s="49">
        <v>0</v>
      </c>
      <c r="AO190" s="49">
        <v>0</v>
      </c>
      <c r="AP190" s="35"/>
      <c r="AQ190" s="69"/>
      <c r="AR190" s="17"/>
      <c r="AS190" s="18"/>
      <c r="AT190" s="2">
        <f t="shared" si="4"/>
        <v>0</v>
      </c>
    </row>
    <row r="191" spans="1:46" s="2" customFormat="1" ht="19.5" customHeight="1">
      <c r="A191" s="35">
        <v>181</v>
      </c>
      <c r="B191" s="36" t="s">
        <v>247</v>
      </c>
      <c r="C191" s="35" t="s">
        <v>221</v>
      </c>
      <c r="D191" s="35">
        <v>0</v>
      </c>
      <c r="E191" s="35">
        <v>20</v>
      </c>
      <c r="F191" s="35">
        <v>30</v>
      </c>
      <c r="G191" s="35">
        <v>10</v>
      </c>
      <c r="H191" s="37">
        <v>5.6</v>
      </c>
      <c r="I191" s="35">
        <v>65.6</v>
      </c>
      <c r="J191" s="35">
        <v>60</v>
      </c>
      <c r="K191" s="49">
        <v>2</v>
      </c>
      <c r="L191" s="49">
        <v>0</v>
      </c>
      <c r="M191" s="49" t="s">
        <v>355</v>
      </c>
      <c r="N191" s="49" t="s">
        <v>358</v>
      </c>
      <c r="O191" s="49">
        <v>3.5</v>
      </c>
      <c r="P191" s="49">
        <v>0</v>
      </c>
      <c r="Q191" s="49">
        <v>0</v>
      </c>
      <c r="R191" s="49">
        <v>1</v>
      </c>
      <c r="S191" s="49">
        <v>0.1</v>
      </c>
      <c r="T191" s="58">
        <v>0</v>
      </c>
      <c r="U191" s="58">
        <v>0</v>
      </c>
      <c r="V191" s="49">
        <v>0</v>
      </c>
      <c r="W191" s="49">
        <v>0</v>
      </c>
      <c r="X191" s="49">
        <v>0</v>
      </c>
      <c r="Y191" s="49">
        <v>0</v>
      </c>
      <c r="Z191" s="49"/>
      <c r="AA191" s="49">
        <v>0</v>
      </c>
      <c r="AB191" s="49">
        <v>0</v>
      </c>
      <c r="AC191" s="35"/>
      <c r="AD191" s="49">
        <v>12</v>
      </c>
      <c r="AE191" s="49">
        <v>45.5</v>
      </c>
      <c r="AF191" s="49">
        <v>0</v>
      </c>
      <c r="AG191" s="49">
        <v>0</v>
      </c>
      <c r="AH191" s="49">
        <v>0</v>
      </c>
      <c r="AI191" s="49">
        <v>0</v>
      </c>
      <c r="AJ191" s="49">
        <v>0</v>
      </c>
      <c r="AK191" s="49">
        <v>0</v>
      </c>
      <c r="AL191" s="49"/>
      <c r="AM191" s="49"/>
      <c r="AN191" s="49">
        <v>0</v>
      </c>
      <c r="AO191" s="49">
        <v>0</v>
      </c>
      <c r="AP191" s="35"/>
      <c r="AQ191" s="69"/>
      <c r="AR191" s="17"/>
      <c r="AS191" s="18"/>
      <c r="AT191" s="2">
        <f t="shared" si="4"/>
        <v>0</v>
      </c>
    </row>
    <row r="192" spans="1:46" s="2" customFormat="1" ht="19.5" customHeight="1">
      <c r="A192" s="35">
        <v>182</v>
      </c>
      <c r="B192" s="36" t="s">
        <v>248</v>
      </c>
      <c r="C192" s="35" t="s">
        <v>221</v>
      </c>
      <c r="D192" s="35">
        <v>27</v>
      </c>
      <c r="E192" s="35">
        <v>20</v>
      </c>
      <c r="F192" s="35">
        <v>30</v>
      </c>
      <c r="G192" s="35">
        <v>7</v>
      </c>
      <c r="H192" s="37">
        <v>3</v>
      </c>
      <c r="I192" s="35">
        <v>87</v>
      </c>
      <c r="J192" s="35">
        <v>22</v>
      </c>
      <c r="K192" s="49">
        <v>2</v>
      </c>
      <c r="L192" s="49">
        <v>0</v>
      </c>
      <c r="M192" s="49" t="s">
        <v>358</v>
      </c>
      <c r="N192" s="49" t="s">
        <v>357</v>
      </c>
      <c r="O192" s="49">
        <v>1</v>
      </c>
      <c r="P192" s="49">
        <v>0</v>
      </c>
      <c r="Q192" s="49">
        <v>0</v>
      </c>
      <c r="R192" s="49">
        <v>0</v>
      </c>
      <c r="S192" s="49">
        <v>0</v>
      </c>
      <c r="T192" s="58">
        <v>0</v>
      </c>
      <c r="U192" s="58">
        <v>0</v>
      </c>
      <c r="V192" s="49">
        <v>0</v>
      </c>
      <c r="W192" s="49">
        <v>0</v>
      </c>
      <c r="X192" s="49">
        <v>0</v>
      </c>
      <c r="Y192" s="49">
        <v>0</v>
      </c>
      <c r="Z192" s="49"/>
      <c r="AA192" s="49">
        <v>0</v>
      </c>
      <c r="AB192" s="49">
        <v>0</v>
      </c>
      <c r="AC192" s="35"/>
      <c r="AD192" s="49">
        <v>1</v>
      </c>
      <c r="AE192" s="49">
        <v>3</v>
      </c>
      <c r="AF192" s="49">
        <v>0</v>
      </c>
      <c r="AG192" s="49">
        <v>0</v>
      </c>
      <c r="AH192" s="49">
        <v>0</v>
      </c>
      <c r="AI192" s="49">
        <v>0</v>
      </c>
      <c r="AJ192" s="49">
        <v>0</v>
      </c>
      <c r="AK192" s="49">
        <v>0</v>
      </c>
      <c r="AL192" s="49"/>
      <c r="AM192" s="49"/>
      <c r="AN192" s="49">
        <v>1</v>
      </c>
      <c r="AO192" s="49">
        <v>3</v>
      </c>
      <c r="AP192" s="35"/>
      <c r="AQ192" s="69"/>
      <c r="AR192" s="17"/>
      <c r="AS192" s="18"/>
      <c r="AT192" s="2">
        <f t="shared" si="4"/>
        <v>0</v>
      </c>
    </row>
    <row r="193" spans="1:46" s="2" customFormat="1" ht="19.5" customHeight="1">
      <c r="A193" s="35">
        <v>183</v>
      </c>
      <c r="B193" s="36" t="s">
        <v>249</v>
      </c>
      <c r="C193" s="35" t="s">
        <v>221</v>
      </c>
      <c r="D193" s="35">
        <v>0</v>
      </c>
      <c r="E193" s="35">
        <v>20</v>
      </c>
      <c r="F193" s="35">
        <v>30</v>
      </c>
      <c r="G193" s="35">
        <v>10</v>
      </c>
      <c r="H193" s="37">
        <v>4.6</v>
      </c>
      <c r="I193" s="35">
        <v>64.6</v>
      </c>
      <c r="J193" s="35">
        <v>64</v>
      </c>
      <c r="K193" s="49">
        <v>2</v>
      </c>
      <c r="L193" s="49">
        <v>0</v>
      </c>
      <c r="M193" s="49" t="s">
        <v>358</v>
      </c>
      <c r="N193" s="49" t="s">
        <v>358</v>
      </c>
      <c r="O193" s="49">
        <v>2.5</v>
      </c>
      <c r="P193" s="49">
        <v>0</v>
      </c>
      <c r="Q193" s="49">
        <v>0</v>
      </c>
      <c r="R193" s="49">
        <v>1</v>
      </c>
      <c r="S193" s="49">
        <v>0.1</v>
      </c>
      <c r="T193" s="58">
        <v>0</v>
      </c>
      <c r="U193" s="58">
        <v>0</v>
      </c>
      <c r="V193" s="49">
        <v>0</v>
      </c>
      <c r="W193" s="49">
        <v>0</v>
      </c>
      <c r="X193" s="49">
        <v>0</v>
      </c>
      <c r="Y193" s="49">
        <v>0</v>
      </c>
      <c r="Z193" s="49"/>
      <c r="AA193" s="49">
        <v>0</v>
      </c>
      <c r="AB193" s="49">
        <v>0</v>
      </c>
      <c r="AC193" s="35"/>
      <c r="AD193" s="49">
        <v>11</v>
      </c>
      <c r="AE193" s="49">
        <v>53</v>
      </c>
      <c r="AF193" s="49">
        <v>0</v>
      </c>
      <c r="AG193" s="49">
        <v>0</v>
      </c>
      <c r="AH193" s="49">
        <v>0</v>
      </c>
      <c r="AI193" s="49">
        <v>0</v>
      </c>
      <c r="AJ193" s="49">
        <v>0</v>
      </c>
      <c r="AK193" s="49">
        <v>0</v>
      </c>
      <c r="AL193" s="49"/>
      <c r="AM193" s="49"/>
      <c r="AN193" s="49">
        <v>0</v>
      </c>
      <c r="AO193" s="49">
        <v>0</v>
      </c>
      <c r="AP193" s="35"/>
      <c r="AQ193" s="69"/>
      <c r="AR193" s="17"/>
      <c r="AS193" s="18"/>
      <c r="AT193" s="2">
        <f t="shared" si="4"/>
        <v>0</v>
      </c>
    </row>
    <row r="194" spans="1:46" s="2" customFormat="1" ht="19.5" customHeight="1">
      <c r="A194" s="35">
        <v>184</v>
      </c>
      <c r="B194" s="36" t="s">
        <v>250</v>
      </c>
      <c r="C194" s="35" t="s">
        <v>221</v>
      </c>
      <c r="D194" s="35">
        <v>27</v>
      </c>
      <c r="E194" s="35">
        <v>20</v>
      </c>
      <c r="F194" s="35">
        <v>30</v>
      </c>
      <c r="G194" s="35">
        <v>10</v>
      </c>
      <c r="H194" s="37">
        <v>0</v>
      </c>
      <c r="I194" s="35">
        <v>87</v>
      </c>
      <c r="J194" s="35">
        <v>22</v>
      </c>
      <c r="K194" s="49">
        <v>0</v>
      </c>
      <c r="L194" s="49">
        <v>0</v>
      </c>
      <c r="M194" s="49" t="s">
        <v>357</v>
      </c>
      <c r="N194" s="49" t="s">
        <v>357</v>
      </c>
      <c r="O194" s="49" t="s">
        <v>357</v>
      </c>
      <c r="P194" s="49">
        <v>0</v>
      </c>
      <c r="Q194" s="49">
        <v>0</v>
      </c>
      <c r="R194" s="49">
        <v>0</v>
      </c>
      <c r="S194" s="49">
        <v>0</v>
      </c>
      <c r="T194" s="58">
        <v>0</v>
      </c>
      <c r="U194" s="58">
        <v>0</v>
      </c>
      <c r="V194" s="49">
        <v>0</v>
      </c>
      <c r="W194" s="49">
        <v>0</v>
      </c>
      <c r="X194" s="49">
        <v>0</v>
      </c>
      <c r="Y194" s="49">
        <v>0</v>
      </c>
      <c r="Z194" s="49"/>
      <c r="AA194" s="49">
        <v>0</v>
      </c>
      <c r="AB194" s="49">
        <v>0</v>
      </c>
      <c r="AC194" s="35"/>
      <c r="AD194" s="49">
        <v>1</v>
      </c>
      <c r="AE194" s="49">
        <v>3</v>
      </c>
      <c r="AF194" s="49">
        <v>0</v>
      </c>
      <c r="AG194" s="49">
        <v>0</v>
      </c>
      <c r="AH194" s="49">
        <v>0</v>
      </c>
      <c r="AI194" s="49">
        <v>0</v>
      </c>
      <c r="AJ194" s="49">
        <v>0</v>
      </c>
      <c r="AK194" s="49">
        <v>0</v>
      </c>
      <c r="AL194" s="49"/>
      <c r="AM194" s="49"/>
      <c r="AN194" s="49">
        <v>0</v>
      </c>
      <c r="AO194" s="49">
        <v>0</v>
      </c>
      <c r="AP194" s="35"/>
      <c r="AQ194" s="69"/>
      <c r="AR194" s="17"/>
      <c r="AS194" s="18"/>
      <c r="AT194" s="2">
        <f t="shared" si="4"/>
        <v>0</v>
      </c>
    </row>
    <row r="195" spans="1:46" s="2" customFormat="1" ht="19.5" customHeight="1">
      <c r="A195" s="35">
        <v>185</v>
      </c>
      <c r="B195" s="36" t="s">
        <v>251</v>
      </c>
      <c r="C195" s="35" t="s">
        <v>221</v>
      </c>
      <c r="D195" s="35">
        <v>18</v>
      </c>
      <c r="E195" s="35">
        <v>20</v>
      </c>
      <c r="F195" s="35">
        <v>30</v>
      </c>
      <c r="G195" s="35">
        <v>10</v>
      </c>
      <c r="H195" s="37">
        <v>4.5</v>
      </c>
      <c r="I195" s="35">
        <v>82.5</v>
      </c>
      <c r="J195" s="35">
        <v>40</v>
      </c>
      <c r="K195" s="49">
        <v>0</v>
      </c>
      <c r="L195" s="49">
        <v>0</v>
      </c>
      <c r="M195" s="49" t="s">
        <v>356</v>
      </c>
      <c r="N195" s="49" t="s">
        <v>357</v>
      </c>
      <c r="O195" s="49">
        <v>2.5</v>
      </c>
      <c r="P195" s="49">
        <v>0</v>
      </c>
      <c r="Q195" s="49">
        <v>0</v>
      </c>
      <c r="R195" s="49">
        <v>0</v>
      </c>
      <c r="S195" s="49">
        <v>0</v>
      </c>
      <c r="T195" s="70">
        <v>4</v>
      </c>
      <c r="U195" s="70">
        <v>2</v>
      </c>
      <c r="V195" s="49">
        <v>0</v>
      </c>
      <c r="W195" s="49">
        <v>0</v>
      </c>
      <c r="X195" s="49">
        <v>0</v>
      </c>
      <c r="Y195" s="49">
        <v>0</v>
      </c>
      <c r="Z195" s="49"/>
      <c r="AA195" s="49">
        <v>0</v>
      </c>
      <c r="AB195" s="49">
        <v>0</v>
      </c>
      <c r="AC195" s="35"/>
      <c r="AD195" s="49">
        <v>4</v>
      </c>
      <c r="AE195" s="49">
        <v>12</v>
      </c>
      <c r="AF195" s="49">
        <v>0</v>
      </c>
      <c r="AG195" s="49">
        <v>0</v>
      </c>
      <c r="AH195" s="49">
        <v>0</v>
      </c>
      <c r="AI195" s="49">
        <v>0</v>
      </c>
      <c r="AJ195" s="49">
        <v>0</v>
      </c>
      <c r="AK195" s="49">
        <v>0</v>
      </c>
      <c r="AL195" s="49"/>
      <c r="AM195" s="49"/>
      <c r="AN195" s="49">
        <v>0</v>
      </c>
      <c r="AO195" s="49">
        <v>0</v>
      </c>
      <c r="AP195" s="35"/>
      <c r="AQ195" s="69"/>
      <c r="AR195" s="17"/>
      <c r="AS195" s="18"/>
      <c r="AT195" s="2">
        <f t="shared" si="4"/>
        <v>0</v>
      </c>
    </row>
    <row r="196" spans="1:46" s="2" customFormat="1" ht="19.5" customHeight="1">
      <c r="A196" s="35">
        <v>186</v>
      </c>
      <c r="B196" s="36" t="s">
        <v>252</v>
      </c>
      <c r="C196" s="35" t="s">
        <v>221</v>
      </c>
      <c r="D196" s="35">
        <v>21</v>
      </c>
      <c r="E196" s="35">
        <v>20</v>
      </c>
      <c r="F196" s="35">
        <v>30</v>
      </c>
      <c r="G196" s="35">
        <v>10</v>
      </c>
      <c r="H196" s="37">
        <v>0</v>
      </c>
      <c r="I196" s="35">
        <v>81</v>
      </c>
      <c r="J196" s="35">
        <v>43</v>
      </c>
      <c r="K196" s="49">
        <v>0</v>
      </c>
      <c r="L196" s="49">
        <v>0</v>
      </c>
      <c r="M196" s="49" t="s">
        <v>357</v>
      </c>
      <c r="N196" s="49" t="s">
        <v>357</v>
      </c>
      <c r="O196" s="49" t="s">
        <v>357</v>
      </c>
      <c r="P196" s="49">
        <v>0</v>
      </c>
      <c r="Q196" s="49">
        <v>0</v>
      </c>
      <c r="R196" s="49">
        <v>0</v>
      </c>
      <c r="S196" s="49">
        <v>0</v>
      </c>
      <c r="T196" s="58">
        <v>0</v>
      </c>
      <c r="U196" s="58">
        <v>0</v>
      </c>
      <c r="V196" s="49">
        <v>0</v>
      </c>
      <c r="W196" s="49">
        <v>0</v>
      </c>
      <c r="X196" s="49">
        <v>0</v>
      </c>
      <c r="Y196" s="49">
        <v>0</v>
      </c>
      <c r="Z196" s="49"/>
      <c r="AA196" s="49">
        <v>0</v>
      </c>
      <c r="AB196" s="49">
        <v>0</v>
      </c>
      <c r="AC196" s="35"/>
      <c r="AD196" s="49">
        <v>3</v>
      </c>
      <c r="AE196" s="49">
        <v>9</v>
      </c>
      <c r="AF196" s="49">
        <v>0</v>
      </c>
      <c r="AG196" s="49">
        <v>0</v>
      </c>
      <c r="AH196" s="49">
        <v>0</v>
      </c>
      <c r="AI196" s="49">
        <v>0</v>
      </c>
      <c r="AJ196" s="49">
        <v>0</v>
      </c>
      <c r="AK196" s="49">
        <v>0</v>
      </c>
      <c r="AL196" s="49"/>
      <c r="AM196" s="49"/>
      <c r="AN196" s="49">
        <v>0</v>
      </c>
      <c r="AO196" s="49">
        <v>0</v>
      </c>
      <c r="AP196" s="35"/>
      <c r="AQ196" s="69"/>
      <c r="AR196" s="17"/>
      <c r="AS196" s="18"/>
      <c r="AT196" s="2">
        <f t="shared" si="4"/>
        <v>0</v>
      </c>
    </row>
    <row r="197" spans="1:46" s="2" customFormat="1" ht="19.5" customHeight="1">
      <c r="A197" s="35">
        <v>187</v>
      </c>
      <c r="B197" s="36" t="s">
        <v>253</v>
      </c>
      <c r="C197" s="35" t="s">
        <v>221</v>
      </c>
      <c r="D197" s="35">
        <v>24</v>
      </c>
      <c r="E197" s="35">
        <v>20</v>
      </c>
      <c r="F197" s="35">
        <v>30</v>
      </c>
      <c r="G197" s="35">
        <v>10</v>
      </c>
      <c r="H197" s="37">
        <v>0</v>
      </c>
      <c r="I197" s="35">
        <v>84</v>
      </c>
      <c r="J197" s="35">
        <v>34</v>
      </c>
      <c r="K197" s="49">
        <v>0</v>
      </c>
      <c r="L197" s="49">
        <v>0</v>
      </c>
      <c r="M197" s="49" t="s">
        <v>357</v>
      </c>
      <c r="N197" s="49" t="s">
        <v>357</v>
      </c>
      <c r="O197" s="49" t="s">
        <v>357</v>
      </c>
      <c r="P197" s="49">
        <v>0</v>
      </c>
      <c r="Q197" s="49">
        <v>0</v>
      </c>
      <c r="R197" s="49">
        <v>0</v>
      </c>
      <c r="S197" s="49">
        <v>0</v>
      </c>
      <c r="T197" s="58">
        <v>0</v>
      </c>
      <c r="U197" s="58">
        <v>0</v>
      </c>
      <c r="V197" s="49">
        <v>0</v>
      </c>
      <c r="W197" s="49">
        <v>0</v>
      </c>
      <c r="X197" s="49">
        <v>0</v>
      </c>
      <c r="Y197" s="49">
        <v>0</v>
      </c>
      <c r="Z197" s="49"/>
      <c r="AA197" s="49">
        <v>0</v>
      </c>
      <c r="AB197" s="49">
        <v>0</v>
      </c>
      <c r="AC197" s="35"/>
      <c r="AD197" s="49">
        <v>2</v>
      </c>
      <c r="AE197" s="49">
        <v>6</v>
      </c>
      <c r="AF197" s="49">
        <v>0</v>
      </c>
      <c r="AG197" s="49">
        <v>0</v>
      </c>
      <c r="AH197" s="49">
        <v>0</v>
      </c>
      <c r="AI197" s="49">
        <v>0</v>
      </c>
      <c r="AJ197" s="49">
        <v>0</v>
      </c>
      <c r="AK197" s="49">
        <v>0</v>
      </c>
      <c r="AL197" s="49"/>
      <c r="AM197" s="49"/>
      <c r="AN197" s="49">
        <v>0</v>
      </c>
      <c r="AO197" s="49">
        <v>0</v>
      </c>
      <c r="AP197" s="35"/>
      <c r="AQ197" s="69"/>
      <c r="AR197" s="17"/>
      <c r="AS197" s="18"/>
      <c r="AT197" s="2">
        <f t="shared" si="4"/>
        <v>0</v>
      </c>
    </row>
    <row r="198" spans="1:46" s="2" customFormat="1" ht="19.5" customHeight="1">
      <c r="A198" s="35">
        <v>188</v>
      </c>
      <c r="B198" s="36" t="s">
        <v>254</v>
      </c>
      <c r="C198" s="35" t="s">
        <v>221</v>
      </c>
      <c r="D198" s="35">
        <v>30</v>
      </c>
      <c r="E198" s="35">
        <v>20</v>
      </c>
      <c r="F198" s="35">
        <v>30</v>
      </c>
      <c r="G198" s="35">
        <v>10</v>
      </c>
      <c r="H198" s="37">
        <v>2.5</v>
      </c>
      <c r="I198" s="35">
        <v>92.5</v>
      </c>
      <c r="J198" s="35">
        <v>8</v>
      </c>
      <c r="K198" s="49">
        <v>0</v>
      </c>
      <c r="L198" s="49">
        <v>0</v>
      </c>
      <c r="M198" s="49" t="s">
        <v>357</v>
      </c>
      <c r="N198" s="49" t="s">
        <v>355</v>
      </c>
      <c r="O198" s="49">
        <v>2.5</v>
      </c>
      <c r="P198" s="49">
        <v>0</v>
      </c>
      <c r="Q198" s="49">
        <v>0</v>
      </c>
      <c r="R198" s="49">
        <v>0</v>
      </c>
      <c r="S198" s="49">
        <v>0</v>
      </c>
      <c r="T198" s="58">
        <v>0</v>
      </c>
      <c r="U198" s="58">
        <v>0</v>
      </c>
      <c r="V198" s="49">
        <v>0</v>
      </c>
      <c r="W198" s="49">
        <v>0</v>
      </c>
      <c r="X198" s="49">
        <v>0</v>
      </c>
      <c r="Y198" s="49">
        <v>0</v>
      </c>
      <c r="Z198" s="49"/>
      <c r="AA198" s="49">
        <v>0</v>
      </c>
      <c r="AB198" s="49">
        <v>0</v>
      </c>
      <c r="AC198" s="35"/>
      <c r="AD198" s="49">
        <v>0</v>
      </c>
      <c r="AE198" s="49">
        <v>0</v>
      </c>
      <c r="AF198" s="49">
        <v>0</v>
      </c>
      <c r="AG198" s="49">
        <v>0</v>
      </c>
      <c r="AH198" s="49">
        <v>0</v>
      </c>
      <c r="AI198" s="49">
        <v>0</v>
      </c>
      <c r="AJ198" s="49">
        <v>0</v>
      </c>
      <c r="AK198" s="49">
        <v>0</v>
      </c>
      <c r="AL198" s="49"/>
      <c r="AM198" s="49"/>
      <c r="AN198" s="49">
        <v>0</v>
      </c>
      <c r="AO198" s="49">
        <v>0</v>
      </c>
      <c r="AP198" s="35"/>
      <c r="AQ198" s="69"/>
      <c r="AR198" s="17"/>
      <c r="AS198" s="18"/>
      <c r="AT198" s="2">
        <f t="shared" si="4"/>
        <v>0</v>
      </c>
    </row>
    <row r="199" spans="1:46" s="2" customFormat="1" ht="19.5" customHeight="1">
      <c r="A199" s="35">
        <v>189</v>
      </c>
      <c r="B199" s="36" t="s">
        <v>255</v>
      </c>
      <c r="C199" s="35" t="s">
        <v>221</v>
      </c>
      <c r="D199" s="35">
        <v>15</v>
      </c>
      <c r="E199" s="35">
        <v>20</v>
      </c>
      <c r="F199" s="35">
        <v>30</v>
      </c>
      <c r="G199" s="35">
        <v>10</v>
      </c>
      <c r="H199" s="37">
        <v>6.1</v>
      </c>
      <c r="I199" s="35">
        <v>81.1</v>
      </c>
      <c r="J199" s="35">
        <v>42</v>
      </c>
      <c r="K199" s="49">
        <v>2</v>
      </c>
      <c r="L199" s="49">
        <v>0</v>
      </c>
      <c r="M199" s="49" t="s">
        <v>355</v>
      </c>
      <c r="N199" s="49" t="s">
        <v>357</v>
      </c>
      <c r="O199" s="49">
        <v>2</v>
      </c>
      <c r="P199" s="49">
        <v>0</v>
      </c>
      <c r="Q199" s="49">
        <v>0</v>
      </c>
      <c r="R199" s="49">
        <v>1</v>
      </c>
      <c r="S199" s="49">
        <v>0.1</v>
      </c>
      <c r="T199" s="70">
        <v>4</v>
      </c>
      <c r="U199" s="70">
        <v>2</v>
      </c>
      <c r="V199" s="49">
        <v>0</v>
      </c>
      <c r="W199" s="49">
        <v>0</v>
      </c>
      <c r="X199" s="49">
        <v>0</v>
      </c>
      <c r="Y199" s="49">
        <v>0</v>
      </c>
      <c r="Z199" s="49"/>
      <c r="AA199" s="49">
        <v>0</v>
      </c>
      <c r="AB199" s="49">
        <v>0</v>
      </c>
      <c r="AC199" s="35"/>
      <c r="AD199" s="49">
        <v>5</v>
      </c>
      <c r="AE199" s="49">
        <v>15</v>
      </c>
      <c r="AF199" s="49">
        <v>0</v>
      </c>
      <c r="AG199" s="49">
        <v>0</v>
      </c>
      <c r="AH199" s="49">
        <v>0</v>
      </c>
      <c r="AI199" s="49">
        <v>0</v>
      </c>
      <c r="AJ199" s="49">
        <v>0</v>
      </c>
      <c r="AK199" s="49">
        <v>0</v>
      </c>
      <c r="AL199" s="49"/>
      <c r="AM199" s="49"/>
      <c r="AN199" s="49">
        <v>0</v>
      </c>
      <c r="AO199" s="49">
        <v>0</v>
      </c>
      <c r="AP199" s="35"/>
      <c r="AQ199" s="69"/>
      <c r="AR199" s="17"/>
      <c r="AS199" s="18"/>
      <c r="AT199" s="2">
        <f t="shared" si="4"/>
        <v>0</v>
      </c>
    </row>
    <row r="200" spans="1:46" s="2" customFormat="1" ht="19.5" customHeight="1">
      <c r="A200" s="35">
        <v>190</v>
      </c>
      <c r="B200" s="36" t="s">
        <v>256</v>
      </c>
      <c r="C200" s="35" t="s">
        <v>221</v>
      </c>
      <c r="D200" s="35">
        <v>30</v>
      </c>
      <c r="E200" s="35">
        <v>20</v>
      </c>
      <c r="F200" s="35">
        <v>30</v>
      </c>
      <c r="G200" s="35">
        <v>10</v>
      </c>
      <c r="H200" s="37">
        <v>6</v>
      </c>
      <c r="I200" s="35">
        <v>96</v>
      </c>
      <c r="J200" s="35">
        <v>1</v>
      </c>
      <c r="K200" s="49">
        <v>2</v>
      </c>
      <c r="L200" s="49">
        <v>0</v>
      </c>
      <c r="M200" s="49" t="s">
        <v>355</v>
      </c>
      <c r="N200" s="49" t="s">
        <v>357</v>
      </c>
      <c r="O200" s="49">
        <v>2</v>
      </c>
      <c r="P200" s="49">
        <v>0</v>
      </c>
      <c r="Q200" s="49">
        <v>0</v>
      </c>
      <c r="R200" s="49">
        <v>0</v>
      </c>
      <c r="S200" s="49">
        <v>0</v>
      </c>
      <c r="T200" s="70">
        <v>4</v>
      </c>
      <c r="U200" s="70">
        <v>2</v>
      </c>
      <c r="V200" s="49">
        <v>0</v>
      </c>
      <c r="W200" s="49">
        <v>0</v>
      </c>
      <c r="X200" s="49">
        <v>0</v>
      </c>
      <c r="Y200" s="49">
        <v>0</v>
      </c>
      <c r="Z200" s="49"/>
      <c r="AA200" s="49">
        <v>0</v>
      </c>
      <c r="AB200" s="49">
        <v>0</v>
      </c>
      <c r="AC200" s="35"/>
      <c r="AD200" s="49">
        <v>0</v>
      </c>
      <c r="AE200" s="49">
        <v>0</v>
      </c>
      <c r="AF200" s="49">
        <v>0</v>
      </c>
      <c r="AG200" s="49">
        <v>0</v>
      </c>
      <c r="AH200" s="49">
        <v>0</v>
      </c>
      <c r="AI200" s="49">
        <v>0</v>
      </c>
      <c r="AJ200" s="49">
        <v>0</v>
      </c>
      <c r="AK200" s="49">
        <v>0</v>
      </c>
      <c r="AL200" s="49"/>
      <c r="AM200" s="49"/>
      <c r="AN200" s="49">
        <v>0</v>
      </c>
      <c r="AO200" s="49">
        <v>0</v>
      </c>
      <c r="AP200" s="35"/>
      <c r="AQ200" s="69"/>
      <c r="AR200" s="17"/>
      <c r="AS200" s="18"/>
      <c r="AT200" s="2">
        <f t="shared" si="4"/>
        <v>0</v>
      </c>
    </row>
    <row r="201" spans="1:46" s="2" customFormat="1" ht="19.5" customHeight="1">
      <c r="A201" s="35">
        <v>191</v>
      </c>
      <c r="B201" s="36" t="s">
        <v>257</v>
      </c>
      <c r="C201" s="35" t="s">
        <v>221</v>
      </c>
      <c r="D201" s="35">
        <v>24</v>
      </c>
      <c r="E201" s="35">
        <v>20</v>
      </c>
      <c r="F201" s="35">
        <v>30</v>
      </c>
      <c r="G201" s="35">
        <v>10</v>
      </c>
      <c r="H201" s="37">
        <v>0</v>
      </c>
      <c r="I201" s="35">
        <v>84</v>
      </c>
      <c r="J201" s="35">
        <v>34</v>
      </c>
      <c r="K201" s="49">
        <v>0</v>
      </c>
      <c r="L201" s="49">
        <v>0</v>
      </c>
      <c r="M201" s="49" t="s">
        <v>357</v>
      </c>
      <c r="N201" s="49" t="s">
        <v>357</v>
      </c>
      <c r="O201" s="49" t="s">
        <v>357</v>
      </c>
      <c r="P201" s="49">
        <v>0</v>
      </c>
      <c r="Q201" s="49">
        <v>0</v>
      </c>
      <c r="R201" s="49">
        <v>0</v>
      </c>
      <c r="S201" s="49">
        <v>0</v>
      </c>
      <c r="T201" s="58">
        <v>0</v>
      </c>
      <c r="U201" s="58">
        <v>0</v>
      </c>
      <c r="V201" s="49">
        <v>0</v>
      </c>
      <c r="W201" s="49">
        <v>0</v>
      </c>
      <c r="X201" s="49">
        <v>0</v>
      </c>
      <c r="Y201" s="49">
        <v>0</v>
      </c>
      <c r="Z201" s="49"/>
      <c r="AA201" s="49">
        <v>0</v>
      </c>
      <c r="AB201" s="49">
        <v>0</v>
      </c>
      <c r="AC201" s="35"/>
      <c r="AD201" s="49">
        <v>2</v>
      </c>
      <c r="AE201" s="49">
        <v>6</v>
      </c>
      <c r="AF201" s="49">
        <v>0</v>
      </c>
      <c r="AG201" s="49">
        <v>0</v>
      </c>
      <c r="AH201" s="49">
        <v>0</v>
      </c>
      <c r="AI201" s="49">
        <v>0</v>
      </c>
      <c r="AJ201" s="49">
        <v>0</v>
      </c>
      <c r="AK201" s="49">
        <v>0</v>
      </c>
      <c r="AL201" s="49"/>
      <c r="AM201" s="49"/>
      <c r="AN201" s="49">
        <v>0</v>
      </c>
      <c r="AO201" s="49">
        <v>0</v>
      </c>
      <c r="AP201" s="35"/>
      <c r="AQ201" s="69"/>
      <c r="AR201" s="17"/>
      <c r="AS201" s="18"/>
      <c r="AT201" s="2">
        <f t="shared" si="4"/>
        <v>0</v>
      </c>
    </row>
    <row r="202" spans="1:46" s="2" customFormat="1" ht="19.5" customHeight="1">
      <c r="A202" s="35">
        <v>192</v>
      </c>
      <c r="B202" s="36" t="s">
        <v>258</v>
      </c>
      <c r="C202" s="35" t="s">
        <v>221</v>
      </c>
      <c r="D202" s="35">
        <v>27</v>
      </c>
      <c r="E202" s="35">
        <v>20</v>
      </c>
      <c r="F202" s="35">
        <v>30</v>
      </c>
      <c r="G202" s="35">
        <v>10</v>
      </c>
      <c r="H202" s="37">
        <v>0</v>
      </c>
      <c r="I202" s="35">
        <v>87</v>
      </c>
      <c r="J202" s="35">
        <v>22</v>
      </c>
      <c r="K202" s="49">
        <v>0</v>
      </c>
      <c r="L202" s="49">
        <v>0</v>
      </c>
      <c r="M202" s="49" t="s">
        <v>357</v>
      </c>
      <c r="N202" s="49" t="s">
        <v>357</v>
      </c>
      <c r="O202" s="49" t="s">
        <v>357</v>
      </c>
      <c r="P202" s="49">
        <v>0</v>
      </c>
      <c r="Q202" s="49">
        <v>0</v>
      </c>
      <c r="R202" s="49">
        <v>0</v>
      </c>
      <c r="S202" s="49">
        <v>0</v>
      </c>
      <c r="T202" s="58">
        <v>0</v>
      </c>
      <c r="U202" s="58">
        <v>0</v>
      </c>
      <c r="V202" s="49">
        <v>0</v>
      </c>
      <c r="W202" s="49">
        <v>0</v>
      </c>
      <c r="X202" s="49">
        <v>0</v>
      </c>
      <c r="Y202" s="49">
        <v>0</v>
      </c>
      <c r="Z202" s="49"/>
      <c r="AA202" s="49">
        <v>0</v>
      </c>
      <c r="AB202" s="49">
        <v>0</v>
      </c>
      <c r="AC202" s="35"/>
      <c r="AD202" s="49">
        <v>1</v>
      </c>
      <c r="AE202" s="49">
        <v>3</v>
      </c>
      <c r="AF202" s="49">
        <v>0</v>
      </c>
      <c r="AG202" s="49">
        <v>0</v>
      </c>
      <c r="AH202" s="49">
        <v>0</v>
      </c>
      <c r="AI202" s="49">
        <v>0</v>
      </c>
      <c r="AJ202" s="49">
        <v>0</v>
      </c>
      <c r="AK202" s="49">
        <v>0</v>
      </c>
      <c r="AL202" s="49"/>
      <c r="AM202" s="49"/>
      <c r="AN202" s="49">
        <v>0</v>
      </c>
      <c r="AO202" s="49">
        <v>0</v>
      </c>
      <c r="AP202" s="35"/>
      <c r="AQ202" s="69"/>
      <c r="AR202" s="17"/>
      <c r="AS202" s="18"/>
      <c r="AT202" s="2">
        <f t="shared" si="4"/>
        <v>0</v>
      </c>
    </row>
    <row r="203" spans="1:46" s="2" customFormat="1" ht="19.5" customHeight="1">
      <c r="A203" s="35">
        <v>193</v>
      </c>
      <c r="B203" s="36" t="s">
        <v>259</v>
      </c>
      <c r="C203" s="35" t="s">
        <v>221</v>
      </c>
      <c r="D203" s="35">
        <v>20.5</v>
      </c>
      <c r="E203" s="35">
        <v>20</v>
      </c>
      <c r="F203" s="35">
        <v>30</v>
      </c>
      <c r="G203" s="35">
        <v>10</v>
      </c>
      <c r="H203" s="37">
        <v>0</v>
      </c>
      <c r="I203" s="35">
        <v>80.5</v>
      </c>
      <c r="J203" s="35">
        <v>44</v>
      </c>
      <c r="K203" s="49">
        <v>0</v>
      </c>
      <c r="L203" s="49">
        <v>0</v>
      </c>
      <c r="M203" s="49" t="s">
        <v>357</v>
      </c>
      <c r="N203" s="49" t="s">
        <v>357</v>
      </c>
      <c r="O203" s="49" t="s">
        <v>357</v>
      </c>
      <c r="P203" s="49">
        <v>0</v>
      </c>
      <c r="Q203" s="49">
        <v>0</v>
      </c>
      <c r="R203" s="49">
        <v>0</v>
      </c>
      <c r="S203" s="49">
        <v>0</v>
      </c>
      <c r="T203" s="58">
        <v>0</v>
      </c>
      <c r="U203" s="58">
        <v>0</v>
      </c>
      <c r="V203" s="49">
        <v>0</v>
      </c>
      <c r="W203" s="49">
        <v>0</v>
      </c>
      <c r="X203" s="49">
        <v>0</v>
      </c>
      <c r="Y203" s="49">
        <v>0</v>
      </c>
      <c r="Z203" s="49"/>
      <c r="AA203" s="49">
        <v>0</v>
      </c>
      <c r="AB203" s="49">
        <v>0</v>
      </c>
      <c r="AC203" s="35"/>
      <c r="AD203" s="49">
        <v>4</v>
      </c>
      <c r="AE203" s="49">
        <v>9.5</v>
      </c>
      <c r="AF203" s="49">
        <v>0</v>
      </c>
      <c r="AG203" s="49">
        <v>0</v>
      </c>
      <c r="AH203" s="49">
        <v>0</v>
      </c>
      <c r="AI203" s="49">
        <v>0</v>
      </c>
      <c r="AJ203" s="49">
        <v>0</v>
      </c>
      <c r="AK203" s="49">
        <v>0</v>
      </c>
      <c r="AL203" s="49"/>
      <c r="AM203" s="49"/>
      <c r="AN203" s="49">
        <v>0</v>
      </c>
      <c r="AO203" s="49">
        <v>0</v>
      </c>
      <c r="AP203" s="35"/>
      <c r="AQ203" s="69"/>
      <c r="AR203" s="17"/>
      <c r="AS203" s="18"/>
      <c r="AT203" s="2">
        <f aca="true" t="shared" si="5" ref="AT203:AT266">IF(AR203=AS203,0,1)</f>
        <v>0</v>
      </c>
    </row>
    <row r="204" spans="1:46" s="2" customFormat="1" ht="19.5" customHeight="1">
      <c r="A204" s="35">
        <v>194</v>
      </c>
      <c r="B204" s="36" t="s">
        <v>260</v>
      </c>
      <c r="C204" s="35" t="s">
        <v>221</v>
      </c>
      <c r="D204" s="35">
        <v>27</v>
      </c>
      <c r="E204" s="35">
        <v>20</v>
      </c>
      <c r="F204" s="35">
        <v>30</v>
      </c>
      <c r="G204" s="35">
        <v>10</v>
      </c>
      <c r="H204" s="37">
        <v>6</v>
      </c>
      <c r="I204" s="35">
        <v>93</v>
      </c>
      <c r="J204" s="35">
        <v>6</v>
      </c>
      <c r="K204" s="49">
        <v>2</v>
      </c>
      <c r="L204" s="49">
        <v>0</v>
      </c>
      <c r="M204" s="49" t="s">
        <v>355</v>
      </c>
      <c r="N204" s="49" t="s">
        <v>357</v>
      </c>
      <c r="O204" s="49">
        <v>2</v>
      </c>
      <c r="P204" s="49">
        <v>0</v>
      </c>
      <c r="Q204" s="49">
        <v>0</v>
      </c>
      <c r="R204" s="49">
        <v>0</v>
      </c>
      <c r="S204" s="49">
        <v>0</v>
      </c>
      <c r="T204" s="70">
        <v>4</v>
      </c>
      <c r="U204" s="70">
        <v>2</v>
      </c>
      <c r="V204" s="49">
        <v>0</v>
      </c>
      <c r="W204" s="49">
        <v>0</v>
      </c>
      <c r="X204" s="49">
        <v>0</v>
      </c>
      <c r="Y204" s="49">
        <v>0</v>
      </c>
      <c r="Z204" s="49"/>
      <c r="AA204" s="49">
        <v>0</v>
      </c>
      <c r="AB204" s="49">
        <v>0</v>
      </c>
      <c r="AC204" s="35"/>
      <c r="AD204" s="49">
        <v>1</v>
      </c>
      <c r="AE204" s="49">
        <v>3</v>
      </c>
      <c r="AF204" s="49">
        <v>0</v>
      </c>
      <c r="AG204" s="49">
        <v>0</v>
      </c>
      <c r="AH204" s="49">
        <v>0</v>
      </c>
      <c r="AI204" s="49">
        <v>0</v>
      </c>
      <c r="AJ204" s="49">
        <v>0</v>
      </c>
      <c r="AK204" s="49">
        <v>0</v>
      </c>
      <c r="AL204" s="49"/>
      <c r="AM204" s="49"/>
      <c r="AN204" s="49">
        <v>0</v>
      </c>
      <c r="AO204" s="49">
        <v>0</v>
      </c>
      <c r="AP204" s="35"/>
      <c r="AQ204" s="69"/>
      <c r="AR204" s="17"/>
      <c r="AS204" s="18"/>
      <c r="AT204" s="2">
        <f t="shared" si="5"/>
        <v>0</v>
      </c>
    </row>
    <row r="205" spans="1:46" s="2" customFormat="1" ht="19.5" customHeight="1">
      <c r="A205" s="35">
        <v>195</v>
      </c>
      <c r="B205" s="36" t="s">
        <v>261</v>
      </c>
      <c r="C205" s="35" t="s">
        <v>221</v>
      </c>
      <c r="D205" s="35">
        <v>12</v>
      </c>
      <c r="E205" s="35">
        <v>20</v>
      </c>
      <c r="F205" s="35">
        <v>30</v>
      </c>
      <c r="G205" s="35">
        <v>10</v>
      </c>
      <c r="H205" s="37">
        <v>4</v>
      </c>
      <c r="I205" s="35">
        <v>76</v>
      </c>
      <c r="J205" s="35">
        <v>50</v>
      </c>
      <c r="K205" s="49">
        <v>2</v>
      </c>
      <c r="L205" s="49">
        <v>0</v>
      </c>
      <c r="M205" s="49" t="s">
        <v>355</v>
      </c>
      <c r="N205" s="49" t="s">
        <v>357</v>
      </c>
      <c r="O205" s="49">
        <v>2</v>
      </c>
      <c r="P205" s="49">
        <v>0</v>
      </c>
      <c r="Q205" s="49">
        <v>0</v>
      </c>
      <c r="R205" s="49">
        <v>0</v>
      </c>
      <c r="S205" s="49">
        <v>0</v>
      </c>
      <c r="T205" s="58">
        <v>0</v>
      </c>
      <c r="U205" s="58">
        <v>0</v>
      </c>
      <c r="V205" s="49">
        <v>0</v>
      </c>
      <c r="W205" s="49">
        <v>0</v>
      </c>
      <c r="X205" s="49">
        <v>0</v>
      </c>
      <c r="Y205" s="49">
        <v>0</v>
      </c>
      <c r="Z205" s="49"/>
      <c r="AA205" s="49">
        <v>0</v>
      </c>
      <c r="AB205" s="49">
        <v>0</v>
      </c>
      <c r="AC205" s="35"/>
      <c r="AD205" s="49">
        <v>6</v>
      </c>
      <c r="AE205" s="49">
        <v>18</v>
      </c>
      <c r="AF205" s="49">
        <v>0</v>
      </c>
      <c r="AG205" s="49">
        <v>0</v>
      </c>
      <c r="AH205" s="49">
        <v>0</v>
      </c>
      <c r="AI205" s="49">
        <v>0</v>
      </c>
      <c r="AJ205" s="49">
        <v>0</v>
      </c>
      <c r="AK205" s="49">
        <v>0</v>
      </c>
      <c r="AL205" s="49"/>
      <c r="AM205" s="49"/>
      <c r="AN205" s="49">
        <v>0</v>
      </c>
      <c r="AO205" s="49">
        <v>0</v>
      </c>
      <c r="AP205" s="35"/>
      <c r="AQ205" s="69"/>
      <c r="AR205" s="17"/>
      <c r="AS205" s="18"/>
      <c r="AT205" s="2">
        <f t="shared" si="5"/>
        <v>0</v>
      </c>
    </row>
    <row r="206" spans="1:46" s="2" customFormat="1" ht="19.5" customHeight="1">
      <c r="A206" s="35">
        <v>196</v>
      </c>
      <c r="B206" s="36" t="s">
        <v>262</v>
      </c>
      <c r="C206" s="35" t="s">
        <v>221</v>
      </c>
      <c r="D206" s="35">
        <v>0</v>
      </c>
      <c r="E206" s="35">
        <v>20</v>
      </c>
      <c r="F206" s="35">
        <v>30</v>
      </c>
      <c r="G206" s="35">
        <v>10</v>
      </c>
      <c r="H206" s="37">
        <v>0</v>
      </c>
      <c r="I206" s="35">
        <v>60</v>
      </c>
      <c r="J206" s="35">
        <v>77</v>
      </c>
      <c r="K206" s="49">
        <v>0</v>
      </c>
      <c r="L206" s="49">
        <v>0</v>
      </c>
      <c r="M206" s="49" t="s">
        <v>357</v>
      </c>
      <c r="N206" s="49" t="s">
        <v>357</v>
      </c>
      <c r="O206" s="49" t="s">
        <v>357</v>
      </c>
      <c r="P206" s="49">
        <v>0</v>
      </c>
      <c r="Q206" s="49">
        <v>0</v>
      </c>
      <c r="R206" s="49">
        <v>0</v>
      </c>
      <c r="S206" s="49">
        <v>0</v>
      </c>
      <c r="T206" s="58">
        <v>0</v>
      </c>
      <c r="U206" s="58">
        <v>0</v>
      </c>
      <c r="V206" s="49">
        <v>0</v>
      </c>
      <c r="W206" s="49">
        <v>0</v>
      </c>
      <c r="X206" s="49">
        <v>0</v>
      </c>
      <c r="Y206" s="49">
        <v>0</v>
      </c>
      <c r="Z206" s="49"/>
      <c r="AA206" s="49">
        <v>0</v>
      </c>
      <c r="AB206" s="49">
        <v>0</v>
      </c>
      <c r="AC206" s="35"/>
      <c r="AD206" s="49">
        <v>41</v>
      </c>
      <c r="AE206" s="49">
        <v>199</v>
      </c>
      <c r="AF206" s="49">
        <v>0</v>
      </c>
      <c r="AG206" s="49">
        <v>0</v>
      </c>
      <c r="AH206" s="49">
        <v>0</v>
      </c>
      <c r="AI206" s="49">
        <v>0</v>
      </c>
      <c r="AJ206" s="49">
        <v>0</v>
      </c>
      <c r="AK206" s="49">
        <v>0</v>
      </c>
      <c r="AL206" s="49"/>
      <c r="AM206" s="49"/>
      <c r="AN206" s="49">
        <v>0</v>
      </c>
      <c r="AO206" s="49">
        <v>0</v>
      </c>
      <c r="AP206" s="35"/>
      <c r="AQ206" s="69"/>
      <c r="AR206" s="17"/>
      <c r="AS206" s="18"/>
      <c r="AT206" s="2">
        <f t="shared" si="5"/>
        <v>0</v>
      </c>
    </row>
    <row r="207" spans="1:46" s="2" customFormat="1" ht="19.5" customHeight="1">
      <c r="A207" s="35">
        <v>197</v>
      </c>
      <c r="B207" s="36" t="s">
        <v>263</v>
      </c>
      <c r="C207" s="35" t="s">
        <v>221</v>
      </c>
      <c r="D207" s="35">
        <v>5</v>
      </c>
      <c r="E207" s="35">
        <v>20</v>
      </c>
      <c r="F207" s="35">
        <v>30</v>
      </c>
      <c r="G207" s="35">
        <v>10</v>
      </c>
      <c r="H207" s="37">
        <v>0</v>
      </c>
      <c r="I207" s="35">
        <v>65</v>
      </c>
      <c r="J207" s="35">
        <v>62</v>
      </c>
      <c r="K207" s="49">
        <v>0</v>
      </c>
      <c r="L207" s="49">
        <v>0</v>
      </c>
      <c r="M207" s="49" t="s">
        <v>357</v>
      </c>
      <c r="N207" s="49" t="s">
        <v>357</v>
      </c>
      <c r="O207" s="49" t="s">
        <v>357</v>
      </c>
      <c r="P207" s="49">
        <v>0</v>
      </c>
      <c r="Q207" s="49">
        <v>0</v>
      </c>
      <c r="R207" s="49">
        <v>0</v>
      </c>
      <c r="S207" s="49">
        <v>0</v>
      </c>
      <c r="T207" s="58">
        <v>0</v>
      </c>
      <c r="U207" s="58">
        <v>0</v>
      </c>
      <c r="V207" s="49">
        <v>0</v>
      </c>
      <c r="W207" s="49">
        <v>0</v>
      </c>
      <c r="X207" s="49">
        <v>0</v>
      </c>
      <c r="Y207" s="49">
        <v>0</v>
      </c>
      <c r="Z207" s="49"/>
      <c r="AA207" s="49">
        <v>0</v>
      </c>
      <c r="AB207" s="49">
        <v>0</v>
      </c>
      <c r="AC207" s="35"/>
      <c r="AD207" s="49">
        <v>7</v>
      </c>
      <c r="AE207" s="49">
        <v>25</v>
      </c>
      <c r="AF207" s="49">
        <v>0</v>
      </c>
      <c r="AG207" s="49">
        <v>0</v>
      </c>
      <c r="AH207" s="49">
        <v>0</v>
      </c>
      <c r="AI207" s="49">
        <v>0</v>
      </c>
      <c r="AJ207" s="49">
        <v>0</v>
      </c>
      <c r="AK207" s="49">
        <v>0</v>
      </c>
      <c r="AL207" s="49"/>
      <c r="AM207" s="49"/>
      <c r="AN207" s="49">
        <v>0</v>
      </c>
      <c r="AO207" s="49">
        <v>0</v>
      </c>
      <c r="AP207" s="35"/>
      <c r="AQ207" s="69"/>
      <c r="AR207" s="17"/>
      <c r="AS207" s="18"/>
      <c r="AT207" s="2">
        <f t="shared" si="5"/>
        <v>0</v>
      </c>
    </row>
    <row r="208" spans="1:46" s="2" customFormat="1" ht="19.5" customHeight="1">
      <c r="A208" s="35">
        <v>198</v>
      </c>
      <c r="B208" s="36" t="s">
        <v>264</v>
      </c>
      <c r="C208" s="35" t="s">
        <v>221</v>
      </c>
      <c r="D208" s="35">
        <v>24</v>
      </c>
      <c r="E208" s="35">
        <v>20</v>
      </c>
      <c r="F208" s="35">
        <v>30</v>
      </c>
      <c r="G208" s="35">
        <v>7</v>
      </c>
      <c r="H208" s="37">
        <v>4</v>
      </c>
      <c r="I208" s="35">
        <v>85</v>
      </c>
      <c r="J208" s="35">
        <v>33</v>
      </c>
      <c r="K208" s="49">
        <v>2</v>
      </c>
      <c r="L208" s="49">
        <v>0</v>
      </c>
      <c r="M208" s="49" t="s">
        <v>355</v>
      </c>
      <c r="N208" s="49" t="s">
        <v>357</v>
      </c>
      <c r="O208" s="49">
        <v>2</v>
      </c>
      <c r="P208" s="49">
        <v>0</v>
      </c>
      <c r="Q208" s="49">
        <v>0</v>
      </c>
      <c r="R208" s="49">
        <v>0</v>
      </c>
      <c r="S208" s="49">
        <v>0</v>
      </c>
      <c r="T208" s="58">
        <v>0</v>
      </c>
      <c r="U208" s="58">
        <v>0</v>
      </c>
      <c r="V208" s="49">
        <v>0</v>
      </c>
      <c r="W208" s="49">
        <v>0</v>
      </c>
      <c r="X208" s="49">
        <v>0</v>
      </c>
      <c r="Y208" s="49">
        <v>0</v>
      </c>
      <c r="Z208" s="49"/>
      <c r="AA208" s="49">
        <v>0</v>
      </c>
      <c r="AB208" s="49">
        <v>0</v>
      </c>
      <c r="AC208" s="35"/>
      <c r="AD208" s="49">
        <v>2</v>
      </c>
      <c r="AE208" s="49">
        <v>6</v>
      </c>
      <c r="AF208" s="49">
        <v>0</v>
      </c>
      <c r="AG208" s="49">
        <v>0</v>
      </c>
      <c r="AH208" s="49">
        <v>0</v>
      </c>
      <c r="AI208" s="49">
        <v>0</v>
      </c>
      <c r="AJ208" s="49">
        <v>0</v>
      </c>
      <c r="AK208" s="49">
        <v>0</v>
      </c>
      <c r="AL208" s="49"/>
      <c r="AM208" s="49"/>
      <c r="AN208" s="49">
        <v>1</v>
      </c>
      <c r="AO208" s="49">
        <v>3</v>
      </c>
      <c r="AP208" s="35"/>
      <c r="AQ208" s="69"/>
      <c r="AR208" s="17"/>
      <c r="AS208" s="18"/>
      <c r="AT208" s="2">
        <f t="shared" si="5"/>
        <v>0</v>
      </c>
    </row>
    <row r="209" spans="1:46" s="2" customFormat="1" ht="19.5" customHeight="1">
      <c r="A209" s="35">
        <v>199</v>
      </c>
      <c r="B209" s="36" t="s">
        <v>265</v>
      </c>
      <c r="C209" s="35" t="s">
        <v>221</v>
      </c>
      <c r="D209" s="35">
        <v>0</v>
      </c>
      <c r="E209" s="35">
        <v>20</v>
      </c>
      <c r="F209" s="35">
        <v>30</v>
      </c>
      <c r="G209" s="35">
        <v>10</v>
      </c>
      <c r="H209" s="37">
        <v>5.7</v>
      </c>
      <c r="I209" s="35">
        <v>65.7</v>
      </c>
      <c r="J209" s="35">
        <v>59</v>
      </c>
      <c r="K209" s="49">
        <v>2</v>
      </c>
      <c r="L209" s="49">
        <v>0</v>
      </c>
      <c r="M209" s="49" t="s">
        <v>355</v>
      </c>
      <c r="N209" s="49" t="s">
        <v>358</v>
      </c>
      <c r="O209" s="49">
        <v>3.5</v>
      </c>
      <c r="P209" s="49">
        <v>0</v>
      </c>
      <c r="Q209" s="49">
        <v>0</v>
      </c>
      <c r="R209" s="49">
        <v>2</v>
      </c>
      <c r="S209" s="49">
        <v>0.2</v>
      </c>
      <c r="T209" s="58">
        <v>0</v>
      </c>
      <c r="U209" s="58">
        <v>0</v>
      </c>
      <c r="V209" s="49">
        <v>0</v>
      </c>
      <c r="W209" s="49">
        <v>0</v>
      </c>
      <c r="X209" s="49">
        <v>0</v>
      </c>
      <c r="Y209" s="49">
        <v>0</v>
      </c>
      <c r="Z209" s="49"/>
      <c r="AA209" s="49">
        <v>0</v>
      </c>
      <c r="AB209" s="49">
        <v>0</v>
      </c>
      <c r="AC209" s="35"/>
      <c r="AD209" s="49">
        <v>20</v>
      </c>
      <c r="AE209" s="49">
        <v>80</v>
      </c>
      <c r="AF209" s="49">
        <v>0</v>
      </c>
      <c r="AG209" s="49">
        <v>0</v>
      </c>
      <c r="AH209" s="49">
        <v>0</v>
      </c>
      <c r="AI209" s="49">
        <v>0</v>
      </c>
      <c r="AJ209" s="49">
        <v>0</v>
      </c>
      <c r="AK209" s="49">
        <v>0</v>
      </c>
      <c r="AL209" s="49"/>
      <c r="AM209" s="49"/>
      <c r="AN209" s="49">
        <v>0</v>
      </c>
      <c r="AO209" s="49">
        <v>0</v>
      </c>
      <c r="AP209" s="35"/>
      <c r="AQ209" s="69"/>
      <c r="AR209" s="17"/>
      <c r="AS209" s="18"/>
      <c r="AT209" s="2">
        <f t="shared" si="5"/>
        <v>0</v>
      </c>
    </row>
    <row r="210" spans="1:46" s="2" customFormat="1" ht="19.5" customHeight="1">
      <c r="A210" s="35">
        <v>200</v>
      </c>
      <c r="B210" s="36" t="s">
        <v>266</v>
      </c>
      <c r="C210" s="35" t="s">
        <v>221</v>
      </c>
      <c r="D210" s="35">
        <v>30</v>
      </c>
      <c r="E210" s="35">
        <v>20</v>
      </c>
      <c r="F210" s="35">
        <v>30</v>
      </c>
      <c r="G210" s="35">
        <v>10</v>
      </c>
      <c r="H210" s="37">
        <v>3.1</v>
      </c>
      <c r="I210" s="35">
        <v>93.1</v>
      </c>
      <c r="J210" s="35">
        <v>5</v>
      </c>
      <c r="K210" s="49">
        <v>2</v>
      </c>
      <c r="L210" s="49">
        <v>0</v>
      </c>
      <c r="M210" s="49" t="s">
        <v>358</v>
      </c>
      <c r="N210" s="49" t="s">
        <v>357</v>
      </c>
      <c r="O210" s="49">
        <v>1</v>
      </c>
      <c r="P210" s="49">
        <v>0</v>
      </c>
      <c r="Q210" s="49">
        <v>0</v>
      </c>
      <c r="R210" s="49">
        <v>1</v>
      </c>
      <c r="S210" s="49">
        <v>0.1</v>
      </c>
      <c r="T210" s="58">
        <v>0</v>
      </c>
      <c r="U210" s="58">
        <v>0</v>
      </c>
      <c r="V210" s="49">
        <v>0</v>
      </c>
      <c r="W210" s="49">
        <v>0</v>
      </c>
      <c r="X210" s="49">
        <v>0</v>
      </c>
      <c r="Y210" s="49">
        <v>0</v>
      </c>
      <c r="Z210" s="49"/>
      <c r="AA210" s="49">
        <v>0</v>
      </c>
      <c r="AB210" s="49">
        <v>0</v>
      </c>
      <c r="AC210" s="35"/>
      <c r="AD210" s="49">
        <v>0</v>
      </c>
      <c r="AE210" s="49">
        <v>0</v>
      </c>
      <c r="AF210" s="49">
        <v>0</v>
      </c>
      <c r="AG210" s="49">
        <v>0</v>
      </c>
      <c r="AH210" s="49">
        <v>0</v>
      </c>
      <c r="AI210" s="49">
        <v>0</v>
      </c>
      <c r="AJ210" s="49">
        <v>0</v>
      </c>
      <c r="AK210" s="49">
        <v>0</v>
      </c>
      <c r="AL210" s="49"/>
      <c r="AM210" s="49"/>
      <c r="AN210" s="49">
        <v>0</v>
      </c>
      <c r="AO210" s="49">
        <v>0</v>
      </c>
      <c r="AP210" s="35"/>
      <c r="AQ210" s="69"/>
      <c r="AR210" s="17"/>
      <c r="AS210" s="18"/>
      <c r="AT210" s="2">
        <f t="shared" si="5"/>
        <v>0</v>
      </c>
    </row>
    <row r="211" spans="1:46" s="2" customFormat="1" ht="19.5" customHeight="1">
      <c r="A211" s="35">
        <v>201</v>
      </c>
      <c r="B211" s="36" t="s">
        <v>267</v>
      </c>
      <c r="C211" s="35" t="s">
        <v>221</v>
      </c>
      <c r="D211" s="35">
        <v>0</v>
      </c>
      <c r="E211" s="35">
        <v>20</v>
      </c>
      <c r="F211" s="35">
        <v>30</v>
      </c>
      <c r="G211" s="35">
        <v>10</v>
      </c>
      <c r="H211" s="37">
        <v>2</v>
      </c>
      <c r="I211" s="35">
        <v>62</v>
      </c>
      <c r="J211" s="35">
        <v>72</v>
      </c>
      <c r="K211" s="49">
        <v>2</v>
      </c>
      <c r="L211" s="49">
        <v>0</v>
      </c>
      <c r="M211" s="49" t="s">
        <v>357</v>
      </c>
      <c r="N211" s="49" t="s">
        <v>357</v>
      </c>
      <c r="O211" s="49" t="s">
        <v>357</v>
      </c>
      <c r="P211" s="49">
        <v>0</v>
      </c>
      <c r="Q211" s="49">
        <v>0</v>
      </c>
      <c r="R211" s="49">
        <v>0</v>
      </c>
      <c r="S211" s="49">
        <v>0</v>
      </c>
      <c r="T211" s="58">
        <v>0</v>
      </c>
      <c r="U211" s="58">
        <v>0</v>
      </c>
      <c r="V211" s="49">
        <v>0</v>
      </c>
      <c r="W211" s="49">
        <v>0</v>
      </c>
      <c r="X211" s="49">
        <v>0</v>
      </c>
      <c r="Y211" s="49">
        <v>0</v>
      </c>
      <c r="Z211" s="49"/>
      <c r="AA211" s="49">
        <v>0</v>
      </c>
      <c r="AB211" s="49">
        <v>0</v>
      </c>
      <c r="AC211" s="35"/>
      <c r="AD211" s="49">
        <v>25</v>
      </c>
      <c r="AE211" s="49">
        <v>119</v>
      </c>
      <c r="AF211" s="49">
        <v>0</v>
      </c>
      <c r="AG211" s="49">
        <v>0</v>
      </c>
      <c r="AH211" s="49">
        <v>0</v>
      </c>
      <c r="AI211" s="49">
        <v>0</v>
      </c>
      <c r="AJ211" s="49">
        <v>0</v>
      </c>
      <c r="AK211" s="49">
        <v>0</v>
      </c>
      <c r="AL211" s="49"/>
      <c r="AM211" s="49"/>
      <c r="AN211" s="49">
        <v>0</v>
      </c>
      <c r="AO211" s="49">
        <v>0</v>
      </c>
      <c r="AP211" s="35"/>
      <c r="AQ211" s="69"/>
      <c r="AR211" s="17"/>
      <c r="AS211" s="18"/>
      <c r="AT211" s="2">
        <f t="shared" si="5"/>
        <v>0</v>
      </c>
    </row>
    <row r="212" spans="1:46" s="2" customFormat="1" ht="19.5" customHeight="1">
      <c r="A212" s="35">
        <v>202</v>
      </c>
      <c r="B212" s="36" t="s">
        <v>268</v>
      </c>
      <c r="C212" s="35" t="s">
        <v>221</v>
      </c>
      <c r="D212" s="35">
        <v>27</v>
      </c>
      <c r="E212" s="35">
        <v>20</v>
      </c>
      <c r="F212" s="35">
        <v>30</v>
      </c>
      <c r="G212" s="35">
        <v>10</v>
      </c>
      <c r="H212" s="37">
        <v>0</v>
      </c>
      <c r="I212" s="35">
        <v>87</v>
      </c>
      <c r="J212" s="35">
        <v>22</v>
      </c>
      <c r="K212" s="49">
        <v>0</v>
      </c>
      <c r="L212" s="49">
        <v>0</v>
      </c>
      <c r="M212" s="49" t="s">
        <v>357</v>
      </c>
      <c r="N212" s="49" t="s">
        <v>357</v>
      </c>
      <c r="O212" s="49" t="s">
        <v>357</v>
      </c>
      <c r="P212" s="49">
        <v>0</v>
      </c>
      <c r="Q212" s="49">
        <v>0</v>
      </c>
      <c r="R212" s="49">
        <v>0</v>
      </c>
      <c r="S212" s="49">
        <v>0</v>
      </c>
      <c r="T212" s="58">
        <v>0</v>
      </c>
      <c r="U212" s="58">
        <v>0</v>
      </c>
      <c r="V212" s="49">
        <v>0</v>
      </c>
      <c r="W212" s="49">
        <v>0</v>
      </c>
      <c r="X212" s="49">
        <v>0</v>
      </c>
      <c r="Y212" s="49">
        <v>0</v>
      </c>
      <c r="Z212" s="49"/>
      <c r="AA212" s="49">
        <v>0</v>
      </c>
      <c r="AB212" s="49">
        <v>0</v>
      </c>
      <c r="AC212" s="35"/>
      <c r="AD212" s="49">
        <v>1</v>
      </c>
      <c r="AE212" s="49">
        <v>3</v>
      </c>
      <c r="AF212" s="49">
        <v>0</v>
      </c>
      <c r="AG212" s="49">
        <v>0</v>
      </c>
      <c r="AH212" s="49">
        <v>0</v>
      </c>
      <c r="AI212" s="49">
        <v>0</v>
      </c>
      <c r="AJ212" s="49">
        <v>0</v>
      </c>
      <c r="AK212" s="49">
        <v>0</v>
      </c>
      <c r="AL212" s="49"/>
      <c r="AM212" s="49"/>
      <c r="AN212" s="49">
        <v>0</v>
      </c>
      <c r="AO212" s="49">
        <v>0</v>
      </c>
      <c r="AP212" s="35"/>
      <c r="AQ212" s="69"/>
      <c r="AR212" s="17"/>
      <c r="AS212" s="18"/>
      <c r="AT212" s="2">
        <f t="shared" si="5"/>
        <v>0</v>
      </c>
    </row>
    <row r="213" spans="1:46" s="2" customFormat="1" ht="19.5" customHeight="1">
      <c r="A213" s="35">
        <v>203</v>
      </c>
      <c r="B213" s="36" t="s">
        <v>269</v>
      </c>
      <c r="C213" s="35" t="s">
        <v>221</v>
      </c>
      <c r="D213" s="35">
        <v>27</v>
      </c>
      <c r="E213" s="35">
        <v>20</v>
      </c>
      <c r="F213" s="35">
        <v>30</v>
      </c>
      <c r="G213" s="35">
        <v>10</v>
      </c>
      <c r="H213" s="37">
        <v>0</v>
      </c>
      <c r="I213" s="35">
        <v>87</v>
      </c>
      <c r="J213" s="35">
        <v>22</v>
      </c>
      <c r="K213" s="49">
        <v>0</v>
      </c>
      <c r="L213" s="49">
        <v>0</v>
      </c>
      <c r="M213" s="49" t="s">
        <v>357</v>
      </c>
      <c r="N213" s="49" t="s">
        <v>357</v>
      </c>
      <c r="O213" s="49" t="s">
        <v>357</v>
      </c>
      <c r="P213" s="49">
        <v>0</v>
      </c>
      <c r="Q213" s="49">
        <v>0</v>
      </c>
      <c r="R213" s="49">
        <v>0</v>
      </c>
      <c r="S213" s="49">
        <v>0</v>
      </c>
      <c r="T213" s="58">
        <v>0</v>
      </c>
      <c r="U213" s="58">
        <v>0</v>
      </c>
      <c r="V213" s="49">
        <v>0</v>
      </c>
      <c r="W213" s="49">
        <v>0</v>
      </c>
      <c r="X213" s="49">
        <v>0</v>
      </c>
      <c r="Y213" s="49">
        <v>0</v>
      </c>
      <c r="Z213" s="49"/>
      <c r="AA213" s="49">
        <v>0</v>
      </c>
      <c r="AB213" s="49">
        <v>0</v>
      </c>
      <c r="AC213" s="35"/>
      <c r="AD213" s="49">
        <v>1</v>
      </c>
      <c r="AE213" s="49">
        <v>3</v>
      </c>
      <c r="AF213" s="49">
        <v>0</v>
      </c>
      <c r="AG213" s="49">
        <v>0</v>
      </c>
      <c r="AH213" s="49">
        <v>0</v>
      </c>
      <c r="AI213" s="49">
        <v>0</v>
      </c>
      <c r="AJ213" s="49">
        <v>0</v>
      </c>
      <c r="AK213" s="49">
        <v>0</v>
      </c>
      <c r="AL213" s="49"/>
      <c r="AM213" s="49"/>
      <c r="AN213" s="49">
        <v>0</v>
      </c>
      <c r="AO213" s="49">
        <v>0</v>
      </c>
      <c r="AP213" s="35"/>
      <c r="AQ213" s="69"/>
      <c r="AR213" s="17"/>
      <c r="AS213" s="18"/>
      <c r="AT213" s="2">
        <f t="shared" si="5"/>
        <v>0</v>
      </c>
    </row>
    <row r="214" spans="1:46" s="2" customFormat="1" ht="19.5" customHeight="1">
      <c r="A214" s="35">
        <v>204</v>
      </c>
      <c r="B214" s="36" t="s">
        <v>270</v>
      </c>
      <c r="C214" s="35" t="s">
        <v>221</v>
      </c>
      <c r="D214" s="35">
        <v>0</v>
      </c>
      <c r="E214" s="35">
        <v>20</v>
      </c>
      <c r="F214" s="35">
        <v>30</v>
      </c>
      <c r="G214" s="35">
        <v>10</v>
      </c>
      <c r="H214" s="37">
        <v>2</v>
      </c>
      <c r="I214" s="35">
        <v>62</v>
      </c>
      <c r="J214" s="35">
        <v>72</v>
      </c>
      <c r="K214" s="49">
        <v>2</v>
      </c>
      <c r="L214" s="49">
        <v>0</v>
      </c>
      <c r="M214" s="49" t="s">
        <v>357</v>
      </c>
      <c r="N214" s="49" t="s">
        <v>357</v>
      </c>
      <c r="O214" s="49" t="s">
        <v>357</v>
      </c>
      <c r="P214" s="49">
        <v>0</v>
      </c>
      <c r="Q214" s="49">
        <v>0</v>
      </c>
      <c r="R214" s="49">
        <v>0</v>
      </c>
      <c r="S214" s="49">
        <v>0</v>
      </c>
      <c r="T214" s="58">
        <v>0</v>
      </c>
      <c r="U214" s="58">
        <v>0</v>
      </c>
      <c r="V214" s="49">
        <v>0</v>
      </c>
      <c r="W214" s="49">
        <v>0</v>
      </c>
      <c r="X214" s="49">
        <v>0</v>
      </c>
      <c r="Y214" s="49">
        <v>0</v>
      </c>
      <c r="Z214" s="49"/>
      <c r="AA214" s="49">
        <v>0</v>
      </c>
      <c r="AB214" s="49">
        <v>0</v>
      </c>
      <c r="AC214" s="35"/>
      <c r="AD214" s="49">
        <v>38</v>
      </c>
      <c r="AE214" s="49">
        <v>182</v>
      </c>
      <c r="AF214" s="49">
        <v>0</v>
      </c>
      <c r="AG214" s="49">
        <v>0</v>
      </c>
      <c r="AH214" s="49">
        <v>0</v>
      </c>
      <c r="AI214" s="49">
        <v>0</v>
      </c>
      <c r="AJ214" s="49">
        <v>0</v>
      </c>
      <c r="AK214" s="49">
        <v>0</v>
      </c>
      <c r="AL214" s="49"/>
      <c r="AM214" s="49"/>
      <c r="AN214" s="49">
        <v>0</v>
      </c>
      <c r="AO214" s="49">
        <v>0</v>
      </c>
      <c r="AP214" s="35"/>
      <c r="AQ214" s="69"/>
      <c r="AR214" s="17"/>
      <c r="AS214" s="18"/>
      <c r="AT214" s="2">
        <f t="shared" si="5"/>
        <v>0</v>
      </c>
    </row>
    <row r="215" spans="1:46" s="2" customFormat="1" ht="19.5" customHeight="1">
      <c r="A215" s="35">
        <v>205</v>
      </c>
      <c r="B215" s="36" t="s">
        <v>271</v>
      </c>
      <c r="C215" s="35" t="s">
        <v>221</v>
      </c>
      <c r="D215" s="35">
        <v>27</v>
      </c>
      <c r="E215" s="35">
        <v>20</v>
      </c>
      <c r="F215" s="35">
        <v>30</v>
      </c>
      <c r="G215" s="35">
        <v>10</v>
      </c>
      <c r="H215" s="37">
        <v>0</v>
      </c>
      <c r="I215" s="35">
        <v>87</v>
      </c>
      <c r="J215" s="35">
        <v>22</v>
      </c>
      <c r="K215" s="49">
        <v>0</v>
      </c>
      <c r="L215" s="49">
        <v>0</v>
      </c>
      <c r="M215" s="49" t="s">
        <v>357</v>
      </c>
      <c r="N215" s="49" t="s">
        <v>357</v>
      </c>
      <c r="O215" s="49" t="s">
        <v>357</v>
      </c>
      <c r="P215" s="49">
        <v>0</v>
      </c>
      <c r="Q215" s="49">
        <v>0</v>
      </c>
      <c r="R215" s="49">
        <v>0</v>
      </c>
      <c r="S215" s="49">
        <v>0</v>
      </c>
      <c r="T215" s="58">
        <v>0</v>
      </c>
      <c r="U215" s="58">
        <v>0</v>
      </c>
      <c r="V215" s="49">
        <v>0</v>
      </c>
      <c r="W215" s="49">
        <v>0</v>
      </c>
      <c r="X215" s="49">
        <v>0</v>
      </c>
      <c r="Y215" s="49">
        <v>0</v>
      </c>
      <c r="Z215" s="49"/>
      <c r="AA215" s="49">
        <v>0</v>
      </c>
      <c r="AB215" s="49">
        <v>0</v>
      </c>
      <c r="AC215" s="35"/>
      <c r="AD215" s="49">
        <v>1</v>
      </c>
      <c r="AE215" s="49">
        <v>3</v>
      </c>
      <c r="AF215" s="49">
        <v>0</v>
      </c>
      <c r="AG215" s="49">
        <v>0</v>
      </c>
      <c r="AH215" s="49">
        <v>0</v>
      </c>
      <c r="AI215" s="49">
        <v>0</v>
      </c>
      <c r="AJ215" s="49">
        <v>0</v>
      </c>
      <c r="AK215" s="49">
        <v>0</v>
      </c>
      <c r="AL215" s="49"/>
      <c r="AM215" s="49"/>
      <c r="AN215" s="49">
        <v>0</v>
      </c>
      <c r="AO215" s="49">
        <v>0</v>
      </c>
      <c r="AP215" s="35"/>
      <c r="AQ215" s="69"/>
      <c r="AR215" s="17"/>
      <c r="AS215" s="18"/>
      <c r="AT215" s="2">
        <f t="shared" si="5"/>
        <v>0</v>
      </c>
    </row>
    <row r="216" spans="1:46" s="2" customFormat="1" ht="19.5" customHeight="1">
      <c r="A216" s="35">
        <v>206</v>
      </c>
      <c r="B216" s="36" t="s">
        <v>272</v>
      </c>
      <c r="C216" s="35" t="s">
        <v>221</v>
      </c>
      <c r="D216" s="35">
        <v>30</v>
      </c>
      <c r="E216" s="35">
        <v>20</v>
      </c>
      <c r="F216" s="35">
        <v>30</v>
      </c>
      <c r="G216" s="35">
        <v>10</v>
      </c>
      <c r="H216" s="37">
        <v>4.5</v>
      </c>
      <c r="I216" s="35">
        <v>94.5</v>
      </c>
      <c r="J216" s="35">
        <v>2</v>
      </c>
      <c r="K216" s="49">
        <v>0</v>
      </c>
      <c r="L216" s="49">
        <v>0</v>
      </c>
      <c r="M216" s="49" t="s">
        <v>356</v>
      </c>
      <c r="N216" s="49" t="s">
        <v>357</v>
      </c>
      <c r="O216" s="49">
        <v>2.5</v>
      </c>
      <c r="P216" s="49">
        <v>0</v>
      </c>
      <c r="Q216" s="49">
        <v>0</v>
      </c>
      <c r="R216" s="49">
        <v>0</v>
      </c>
      <c r="S216" s="49">
        <v>0</v>
      </c>
      <c r="T216" s="70">
        <v>4</v>
      </c>
      <c r="U216" s="70">
        <v>2</v>
      </c>
      <c r="V216" s="49">
        <v>0</v>
      </c>
      <c r="W216" s="49">
        <v>0</v>
      </c>
      <c r="X216" s="49">
        <v>0</v>
      </c>
      <c r="Y216" s="49">
        <v>0</v>
      </c>
      <c r="Z216" s="49"/>
      <c r="AA216" s="49">
        <v>0</v>
      </c>
      <c r="AB216" s="49">
        <v>0</v>
      </c>
      <c r="AC216" s="35"/>
      <c r="AD216" s="49">
        <v>0</v>
      </c>
      <c r="AE216" s="49">
        <v>0</v>
      </c>
      <c r="AF216" s="49">
        <v>0</v>
      </c>
      <c r="AG216" s="49">
        <v>0</v>
      </c>
      <c r="AH216" s="49">
        <v>0</v>
      </c>
      <c r="AI216" s="49">
        <v>0</v>
      </c>
      <c r="AJ216" s="49">
        <v>0</v>
      </c>
      <c r="AK216" s="49">
        <v>0</v>
      </c>
      <c r="AL216" s="49"/>
      <c r="AM216" s="49"/>
      <c r="AN216" s="49">
        <v>0</v>
      </c>
      <c r="AO216" s="49">
        <v>0</v>
      </c>
      <c r="AP216" s="35"/>
      <c r="AQ216" s="69"/>
      <c r="AR216" s="17"/>
      <c r="AS216" s="18"/>
      <c r="AT216" s="2">
        <f t="shared" si="5"/>
        <v>0</v>
      </c>
    </row>
    <row r="217" spans="1:46" s="2" customFormat="1" ht="19.5" customHeight="1">
      <c r="A217" s="35">
        <v>207</v>
      </c>
      <c r="B217" s="36" t="s">
        <v>273</v>
      </c>
      <c r="C217" s="35" t="s">
        <v>221</v>
      </c>
      <c r="D217" s="35">
        <v>4</v>
      </c>
      <c r="E217" s="35">
        <v>20</v>
      </c>
      <c r="F217" s="35">
        <v>30</v>
      </c>
      <c r="G217" s="35">
        <v>10</v>
      </c>
      <c r="H217" s="37">
        <v>4</v>
      </c>
      <c r="I217" s="35">
        <v>68</v>
      </c>
      <c r="J217" s="35">
        <v>57</v>
      </c>
      <c r="K217" s="49">
        <v>2</v>
      </c>
      <c r="L217" s="49">
        <v>0</v>
      </c>
      <c r="M217" s="49" t="s">
        <v>355</v>
      </c>
      <c r="N217" s="49" t="s">
        <v>357</v>
      </c>
      <c r="O217" s="49">
        <v>2</v>
      </c>
      <c r="P217" s="49">
        <v>0</v>
      </c>
      <c r="Q217" s="49">
        <v>0</v>
      </c>
      <c r="R217" s="49">
        <v>0</v>
      </c>
      <c r="S217" s="49">
        <v>0</v>
      </c>
      <c r="T217" s="58">
        <v>0</v>
      </c>
      <c r="U217" s="58">
        <v>0</v>
      </c>
      <c r="V217" s="49">
        <v>0</v>
      </c>
      <c r="W217" s="49">
        <v>0</v>
      </c>
      <c r="X217" s="49">
        <v>0</v>
      </c>
      <c r="Y217" s="49">
        <v>0</v>
      </c>
      <c r="Z217" s="49"/>
      <c r="AA217" s="49">
        <v>0</v>
      </c>
      <c r="AB217" s="49">
        <v>0</v>
      </c>
      <c r="AC217" s="35"/>
      <c r="AD217" s="49">
        <v>6</v>
      </c>
      <c r="AE217" s="49">
        <v>26</v>
      </c>
      <c r="AF217" s="49">
        <v>0</v>
      </c>
      <c r="AG217" s="49">
        <v>0</v>
      </c>
      <c r="AH217" s="49">
        <v>0</v>
      </c>
      <c r="AI217" s="49">
        <v>0</v>
      </c>
      <c r="AJ217" s="49">
        <v>0</v>
      </c>
      <c r="AK217" s="49">
        <v>0</v>
      </c>
      <c r="AL217" s="49"/>
      <c r="AM217" s="49"/>
      <c r="AN217" s="49">
        <v>0</v>
      </c>
      <c r="AO217" s="49">
        <v>0</v>
      </c>
      <c r="AP217" s="35"/>
      <c r="AQ217" s="69"/>
      <c r="AR217" s="17"/>
      <c r="AS217" s="18"/>
      <c r="AT217" s="2">
        <f t="shared" si="5"/>
        <v>0</v>
      </c>
    </row>
    <row r="218" spans="1:46" s="2" customFormat="1" ht="19.5" customHeight="1">
      <c r="A218" s="35">
        <v>208</v>
      </c>
      <c r="B218" s="36" t="s">
        <v>274</v>
      </c>
      <c r="C218" s="35" t="s">
        <v>221</v>
      </c>
      <c r="D218" s="35">
        <v>30</v>
      </c>
      <c r="E218" s="35">
        <v>20</v>
      </c>
      <c r="F218" s="35">
        <v>30</v>
      </c>
      <c r="G218" s="35">
        <v>10</v>
      </c>
      <c r="H218" s="37">
        <v>2.5</v>
      </c>
      <c r="I218" s="35">
        <v>92.5</v>
      </c>
      <c r="J218" s="35">
        <v>8</v>
      </c>
      <c r="K218" s="49">
        <v>0</v>
      </c>
      <c r="L218" s="49">
        <v>0</v>
      </c>
      <c r="M218" s="49" t="s">
        <v>357</v>
      </c>
      <c r="N218" s="49" t="s">
        <v>355</v>
      </c>
      <c r="O218" s="49">
        <v>2.5</v>
      </c>
      <c r="P218" s="49">
        <v>0</v>
      </c>
      <c r="Q218" s="49">
        <v>0</v>
      </c>
      <c r="R218" s="49">
        <v>0</v>
      </c>
      <c r="S218" s="49">
        <v>0</v>
      </c>
      <c r="T218" s="58">
        <v>0</v>
      </c>
      <c r="U218" s="58">
        <v>0</v>
      </c>
      <c r="V218" s="49">
        <v>0</v>
      </c>
      <c r="W218" s="49">
        <v>0</v>
      </c>
      <c r="X218" s="49">
        <v>0</v>
      </c>
      <c r="Y218" s="49">
        <v>0</v>
      </c>
      <c r="Z218" s="49"/>
      <c r="AA218" s="49">
        <v>0</v>
      </c>
      <c r="AB218" s="49">
        <v>0</v>
      </c>
      <c r="AC218" s="35"/>
      <c r="AD218" s="49">
        <v>0</v>
      </c>
      <c r="AE218" s="49">
        <v>0</v>
      </c>
      <c r="AF218" s="49">
        <v>0</v>
      </c>
      <c r="AG218" s="49">
        <v>0</v>
      </c>
      <c r="AH218" s="49">
        <v>0</v>
      </c>
      <c r="AI218" s="49">
        <v>0</v>
      </c>
      <c r="AJ218" s="49">
        <v>0</v>
      </c>
      <c r="AK218" s="49">
        <v>0</v>
      </c>
      <c r="AL218" s="49"/>
      <c r="AM218" s="49"/>
      <c r="AN218" s="49">
        <v>0</v>
      </c>
      <c r="AO218" s="49">
        <v>0</v>
      </c>
      <c r="AP218" s="35"/>
      <c r="AQ218" s="69"/>
      <c r="AR218" s="17"/>
      <c r="AS218" s="18"/>
      <c r="AT218" s="2">
        <f t="shared" si="5"/>
        <v>0</v>
      </c>
    </row>
    <row r="219" spans="1:46" s="2" customFormat="1" ht="19.5" customHeight="1">
      <c r="A219" s="35">
        <v>209</v>
      </c>
      <c r="B219" s="36" t="s">
        <v>275</v>
      </c>
      <c r="C219" s="35" t="s">
        <v>221</v>
      </c>
      <c r="D219" s="35">
        <v>0</v>
      </c>
      <c r="E219" s="35">
        <v>20</v>
      </c>
      <c r="F219" s="35">
        <v>30</v>
      </c>
      <c r="G219" s="35">
        <v>10</v>
      </c>
      <c r="H219" s="37">
        <v>3.2</v>
      </c>
      <c r="I219" s="35">
        <v>63.2</v>
      </c>
      <c r="J219" s="35">
        <v>68</v>
      </c>
      <c r="K219" s="49">
        <v>2</v>
      </c>
      <c r="L219" s="49">
        <v>0</v>
      </c>
      <c r="M219" s="49" t="s">
        <v>358</v>
      </c>
      <c r="N219" s="49" t="s">
        <v>357</v>
      </c>
      <c r="O219" s="49">
        <v>1</v>
      </c>
      <c r="P219" s="49">
        <v>0</v>
      </c>
      <c r="Q219" s="49">
        <v>0</v>
      </c>
      <c r="R219" s="49">
        <v>2</v>
      </c>
      <c r="S219" s="49">
        <v>0.2</v>
      </c>
      <c r="T219" s="58">
        <v>0</v>
      </c>
      <c r="U219" s="58">
        <v>0</v>
      </c>
      <c r="V219" s="49">
        <v>0</v>
      </c>
      <c r="W219" s="49">
        <v>0</v>
      </c>
      <c r="X219" s="49">
        <v>0</v>
      </c>
      <c r="Y219" s="49">
        <v>0</v>
      </c>
      <c r="Z219" s="49"/>
      <c r="AA219" s="49">
        <v>0</v>
      </c>
      <c r="AB219" s="49">
        <v>0</v>
      </c>
      <c r="AC219" s="35"/>
      <c r="AD219" s="49">
        <v>12</v>
      </c>
      <c r="AE219" s="49">
        <v>45.5</v>
      </c>
      <c r="AF219" s="49">
        <v>0</v>
      </c>
      <c r="AG219" s="49">
        <v>0</v>
      </c>
      <c r="AH219" s="49">
        <v>0</v>
      </c>
      <c r="AI219" s="49">
        <v>0</v>
      </c>
      <c r="AJ219" s="49">
        <v>0</v>
      </c>
      <c r="AK219" s="49">
        <v>0</v>
      </c>
      <c r="AL219" s="49"/>
      <c r="AM219" s="49"/>
      <c r="AN219" s="49">
        <v>0</v>
      </c>
      <c r="AO219" s="49">
        <v>0</v>
      </c>
      <c r="AP219" s="35"/>
      <c r="AQ219" s="69"/>
      <c r="AR219" s="17"/>
      <c r="AS219" s="18"/>
      <c r="AT219" s="2">
        <f t="shared" si="5"/>
        <v>0</v>
      </c>
    </row>
    <row r="220" spans="1:46" s="2" customFormat="1" ht="19.5" customHeight="1">
      <c r="A220" s="35">
        <v>210</v>
      </c>
      <c r="B220" s="36" t="s">
        <v>276</v>
      </c>
      <c r="C220" s="35" t="s">
        <v>221</v>
      </c>
      <c r="D220" s="35">
        <v>17</v>
      </c>
      <c r="E220" s="35">
        <v>20</v>
      </c>
      <c r="F220" s="35">
        <v>30</v>
      </c>
      <c r="G220" s="35">
        <v>10</v>
      </c>
      <c r="H220" s="37">
        <v>0</v>
      </c>
      <c r="I220" s="35">
        <v>77</v>
      </c>
      <c r="J220" s="35">
        <v>48</v>
      </c>
      <c r="K220" s="49">
        <v>0</v>
      </c>
      <c r="L220" s="49">
        <v>0</v>
      </c>
      <c r="M220" s="49" t="s">
        <v>357</v>
      </c>
      <c r="N220" s="49" t="s">
        <v>357</v>
      </c>
      <c r="O220" s="49" t="s">
        <v>357</v>
      </c>
      <c r="P220" s="49">
        <v>0</v>
      </c>
      <c r="Q220" s="49">
        <v>0</v>
      </c>
      <c r="R220" s="49">
        <v>0</v>
      </c>
      <c r="S220" s="49">
        <v>0</v>
      </c>
      <c r="T220" s="58">
        <v>0</v>
      </c>
      <c r="U220" s="58">
        <v>0</v>
      </c>
      <c r="V220" s="49">
        <v>0</v>
      </c>
      <c r="W220" s="49">
        <v>0</v>
      </c>
      <c r="X220" s="49">
        <v>0</v>
      </c>
      <c r="Y220" s="49">
        <v>0</v>
      </c>
      <c r="Z220" s="49"/>
      <c r="AA220" s="49">
        <v>0</v>
      </c>
      <c r="AB220" s="49">
        <v>0</v>
      </c>
      <c r="AC220" s="35"/>
      <c r="AD220" s="49">
        <v>3</v>
      </c>
      <c r="AE220" s="49">
        <v>13</v>
      </c>
      <c r="AF220" s="49">
        <v>0</v>
      </c>
      <c r="AG220" s="49">
        <v>0</v>
      </c>
      <c r="AH220" s="49">
        <v>0</v>
      </c>
      <c r="AI220" s="49">
        <v>0</v>
      </c>
      <c r="AJ220" s="49">
        <v>0</v>
      </c>
      <c r="AK220" s="49">
        <v>0</v>
      </c>
      <c r="AL220" s="49"/>
      <c r="AM220" s="49"/>
      <c r="AN220" s="49">
        <v>0</v>
      </c>
      <c r="AO220" s="49">
        <v>0</v>
      </c>
      <c r="AP220" s="35"/>
      <c r="AQ220" s="69"/>
      <c r="AR220" s="17"/>
      <c r="AS220" s="18"/>
      <c r="AT220" s="2">
        <f t="shared" si="5"/>
        <v>0</v>
      </c>
    </row>
    <row r="221" spans="1:46" s="2" customFormat="1" ht="19.5" customHeight="1">
      <c r="A221" s="35">
        <v>211</v>
      </c>
      <c r="B221" s="36" t="s">
        <v>277</v>
      </c>
      <c r="C221" s="35" t="s">
        <v>221</v>
      </c>
      <c r="D221" s="35">
        <v>0</v>
      </c>
      <c r="E221" s="35">
        <v>20</v>
      </c>
      <c r="F221" s="35">
        <v>30</v>
      </c>
      <c r="G221" s="35">
        <v>10</v>
      </c>
      <c r="H221" s="37">
        <v>0</v>
      </c>
      <c r="I221" s="35">
        <v>60</v>
      </c>
      <c r="J221" s="35">
        <v>77</v>
      </c>
      <c r="K221" s="49">
        <v>0</v>
      </c>
      <c r="L221" s="49">
        <v>0</v>
      </c>
      <c r="M221" s="49" t="s">
        <v>357</v>
      </c>
      <c r="N221" s="49" t="s">
        <v>357</v>
      </c>
      <c r="O221" s="49" t="s">
        <v>357</v>
      </c>
      <c r="P221" s="49">
        <v>0</v>
      </c>
      <c r="Q221" s="49">
        <v>0</v>
      </c>
      <c r="R221" s="49">
        <v>0</v>
      </c>
      <c r="S221" s="49">
        <v>0</v>
      </c>
      <c r="T221" s="58">
        <v>0</v>
      </c>
      <c r="U221" s="58">
        <v>0</v>
      </c>
      <c r="V221" s="49">
        <v>0</v>
      </c>
      <c r="W221" s="49">
        <v>0</v>
      </c>
      <c r="X221" s="49">
        <v>0</v>
      </c>
      <c r="Y221" s="49">
        <v>0</v>
      </c>
      <c r="Z221" s="49"/>
      <c r="AA221" s="49">
        <v>0</v>
      </c>
      <c r="AB221" s="49">
        <v>0</v>
      </c>
      <c r="AC221" s="35"/>
      <c r="AD221" s="49">
        <v>25</v>
      </c>
      <c r="AE221" s="49">
        <v>115</v>
      </c>
      <c r="AF221" s="49">
        <v>0</v>
      </c>
      <c r="AG221" s="49">
        <v>0</v>
      </c>
      <c r="AH221" s="49">
        <v>0</v>
      </c>
      <c r="AI221" s="49">
        <v>0</v>
      </c>
      <c r="AJ221" s="49">
        <v>0</v>
      </c>
      <c r="AK221" s="49">
        <v>0</v>
      </c>
      <c r="AL221" s="49"/>
      <c r="AM221" s="49"/>
      <c r="AN221" s="49">
        <v>0</v>
      </c>
      <c r="AO221" s="49">
        <v>0</v>
      </c>
      <c r="AP221" s="35"/>
      <c r="AQ221" s="69"/>
      <c r="AR221" s="17"/>
      <c r="AS221" s="18"/>
      <c r="AT221" s="2">
        <f t="shared" si="5"/>
        <v>0</v>
      </c>
    </row>
    <row r="222" spans="1:46" s="2" customFormat="1" ht="19.5" customHeight="1">
      <c r="A222" s="35">
        <v>212</v>
      </c>
      <c r="B222" s="36" t="s">
        <v>278</v>
      </c>
      <c r="C222" s="35" t="s">
        <v>221</v>
      </c>
      <c r="D222" s="35">
        <v>24</v>
      </c>
      <c r="E222" s="35">
        <v>20</v>
      </c>
      <c r="F222" s="35">
        <v>30</v>
      </c>
      <c r="G222" s="35">
        <v>10</v>
      </c>
      <c r="H222" s="37">
        <v>2.5</v>
      </c>
      <c r="I222" s="35">
        <v>86.5</v>
      </c>
      <c r="J222" s="35">
        <v>31</v>
      </c>
      <c r="K222" s="49">
        <v>0</v>
      </c>
      <c r="L222" s="49">
        <v>0</v>
      </c>
      <c r="M222" s="49" t="s">
        <v>357</v>
      </c>
      <c r="N222" s="49" t="s">
        <v>355</v>
      </c>
      <c r="O222" s="49">
        <v>2.5</v>
      </c>
      <c r="P222" s="49">
        <v>0</v>
      </c>
      <c r="Q222" s="49">
        <v>0</v>
      </c>
      <c r="R222" s="49">
        <v>0</v>
      </c>
      <c r="S222" s="49">
        <v>0</v>
      </c>
      <c r="T222" s="58">
        <v>0</v>
      </c>
      <c r="U222" s="58">
        <v>0</v>
      </c>
      <c r="V222" s="49">
        <v>0</v>
      </c>
      <c r="W222" s="49">
        <v>0</v>
      </c>
      <c r="X222" s="49">
        <v>0</v>
      </c>
      <c r="Y222" s="49">
        <v>0</v>
      </c>
      <c r="Z222" s="49"/>
      <c r="AA222" s="49">
        <v>0</v>
      </c>
      <c r="AB222" s="49">
        <v>0</v>
      </c>
      <c r="AC222" s="35"/>
      <c r="AD222" s="49">
        <v>2</v>
      </c>
      <c r="AE222" s="49">
        <v>6</v>
      </c>
      <c r="AF222" s="49">
        <v>0</v>
      </c>
      <c r="AG222" s="49">
        <v>0</v>
      </c>
      <c r="AH222" s="49">
        <v>0</v>
      </c>
      <c r="AI222" s="49">
        <v>0</v>
      </c>
      <c r="AJ222" s="49">
        <v>0</v>
      </c>
      <c r="AK222" s="49">
        <v>0</v>
      </c>
      <c r="AL222" s="49"/>
      <c r="AM222" s="49"/>
      <c r="AN222" s="49">
        <v>0</v>
      </c>
      <c r="AO222" s="49">
        <v>0</v>
      </c>
      <c r="AP222" s="35"/>
      <c r="AQ222" s="69"/>
      <c r="AR222" s="17"/>
      <c r="AS222" s="18"/>
      <c r="AT222" s="2">
        <f t="shared" si="5"/>
        <v>0</v>
      </c>
    </row>
    <row r="223" spans="1:46" s="2" customFormat="1" ht="19.5" customHeight="1">
      <c r="A223" s="35">
        <v>213</v>
      </c>
      <c r="B223" s="36" t="s">
        <v>279</v>
      </c>
      <c r="C223" s="35" t="s">
        <v>221</v>
      </c>
      <c r="D223" s="35">
        <v>18</v>
      </c>
      <c r="E223" s="35">
        <v>20</v>
      </c>
      <c r="F223" s="35">
        <v>30</v>
      </c>
      <c r="G223" s="35">
        <v>10</v>
      </c>
      <c r="H223" s="37">
        <v>0.7</v>
      </c>
      <c r="I223" s="35">
        <v>78.7</v>
      </c>
      <c r="J223" s="35">
        <v>46</v>
      </c>
      <c r="K223" s="49">
        <v>0</v>
      </c>
      <c r="L223" s="49">
        <v>0</v>
      </c>
      <c r="M223" s="49" t="s">
        <v>357</v>
      </c>
      <c r="N223" s="49" t="s">
        <v>357</v>
      </c>
      <c r="O223" s="49" t="s">
        <v>357</v>
      </c>
      <c r="P223" s="49">
        <v>0</v>
      </c>
      <c r="Q223" s="49">
        <v>0</v>
      </c>
      <c r="R223" s="49">
        <v>2</v>
      </c>
      <c r="S223" s="49">
        <v>0.7</v>
      </c>
      <c r="T223" s="58">
        <v>0</v>
      </c>
      <c r="U223" s="58">
        <v>0</v>
      </c>
      <c r="V223" s="49">
        <v>0</v>
      </c>
      <c r="W223" s="49">
        <v>0</v>
      </c>
      <c r="X223" s="49">
        <v>0</v>
      </c>
      <c r="Y223" s="49">
        <v>0</v>
      </c>
      <c r="Z223" s="49"/>
      <c r="AA223" s="49">
        <v>0</v>
      </c>
      <c r="AB223" s="49">
        <v>0</v>
      </c>
      <c r="AC223" s="35"/>
      <c r="AD223" s="49">
        <v>4</v>
      </c>
      <c r="AE223" s="49">
        <v>12</v>
      </c>
      <c r="AF223" s="49">
        <v>0</v>
      </c>
      <c r="AG223" s="49">
        <v>0</v>
      </c>
      <c r="AH223" s="49">
        <v>0</v>
      </c>
      <c r="AI223" s="49">
        <v>0</v>
      </c>
      <c r="AJ223" s="49">
        <v>0</v>
      </c>
      <c r="AK223" s="49">
        <v>0</v>
      </c>
      <c r="AL223" s="49"/>
      <c r="AM223" s="49"/>
      <c r="AN223" s="49">
        <v>0</v>
      </c>
      <c r="AO223" s="49">
        <v>0</v>
      </c>
      <c r="AP223" s="35"/>
      <c r="AQ223" s="69"/>
      <c r="AR223" s="17"/>
      <c r="AS223" s="18"/>
      <c r="AT223" s="2">
        <f t="shared" si="5"/>
        <v>0</v>
      </c>
    </row>
    <row r="224" spans="1:46" s="2" customFormat="1" ht="19.5" customHeight="1">
      <c r="A224" s="35">
        <v>214</v>
      </c>
      <c r="B224" s="36" t="s">
        <v>280</v>
      </c>
      <c r="C224" s="35" t="s">
        <v>221</v>
      </c>
      <c r="D224" s="35">
        <v>27</v>
      </c>
      <c r="E224" s="35">
        <v>20</v>
      </c>
      <c r="F224" s="35">
        <v>30</v>
      </c>
      <c r="G224" s="35">
        <v>10</v>
      </c>
      <c r="H224" s="37">
        <v>4</v>
      </c>
      <c r="I224" s="35">
        <v>91</v>
      </c>
      <c r="J224" s="35">
        <v>11</v>
      </c>
      <c r="K224" s="49">
        <v>0</v>
      </c>
      <c r="L224" s="49">
        <v>0</v>
      </c>
      <c r="M224" s="49" t="s">
        <v>356</v>
      </c>
      <c r="N224" s="49" t="s">
        <v>357</v>
      </c>
      <c r="O224" s="49">
        <v>2.5</v>
      </c>
      <c r="P224" s="49">
        <v>0</v>
      </c>
      <c r="Q224" s="49">
        <v>0</v>
      </c>
      <c r="R224" s="49">
        <v>0</v>
      </c>
      <c r="S224" s="49">
        <v>0</v>
      </c>
      <c r="T224" s="70">
        <v>3</v>
      </c>
      <c r="U224" s="70">
        <v>1.5</v>
      </c>
      <c r="V224" s="49">
        <v>0</v>
      </c>
      <c r="W224" s="49">
        <v>0</v>
      </c>
      <c r="X224" s="49">
        <v>0</v>
      </c>
      <c r="Y224" s="49">
        <v>0</v>
      </c>
      <c r="Z224" s="49"/>
      <c r="AA224" s="49">
        <v>0</v>
      </c>
      <c r="AB224" s="49">
        <v>0</v>
      </c>
      <c r="AC224" s="35"/>
      <c r="AD224" s="49">
        <v>1</v>
      </c>
      <c r="AE224" s="49">
        <v>3</v>
      </c>
      <c r="AF224" s="49">
        <v>0</v>
      </c>
      <c r="AG224" s="49">
        <v>0</v>
      </c>
      <c r="AH224" s="49">
        <v>0</v>
      </c>
      <c r="AI224" s="49">
        <v>0</v>
      </c>
      <c r="AJ224" s="49">
        <v>0</v>
      </c>
      <c r="AK224" s="49">
        <v>0</v>
      </c>
      <c r="AL224" s="49"/>
      <c r="AM224" s="49"/>
      <c r="AN224" s="49">
        <v>0</v>
      </c>
      <c r="AO224" s="49">
        <v>0</v>
      </c>
      <c r="AP224" s="35"/>
      <c r="AQ224" s="69"/>
      <c r="AR224" s="17"/>
      <c r="AS224" s="18"/>
      <c r="AT224" s="2">
        <f t="shared" si="5"/>
        <v>0</v>
      </c>
    </row>
    <row r="225" spans="1:46" s="2" customFormat="1" ht="19.5" customHeight="1">
      <c r="A225" s="35">
        <v>215</v>
      </c>
      <c r="B225" s="36" t="s">
        <v>281</v>
      </c>
      <c r="C225" s="35" t="s">
        <v>221</v>
      </c>
      <c r="D225" s="35">
        <v>24</v>
      </c>
      <c r="E225" s="35">
        <v>20</v>
      </c>
      <c r="F225" s="35">
        <v>30</v>
      </c>
      <c r="G225" s="35">
        <v>10</v>
      </c>
      <c r="H225" s="37">
        <v>4.1</v>
      </c>
      <c r="I225" s="35">
        <v>88.1</v>
      </c>
      <c r="J225" s="35">
        <v>19</v>
      </c>
      <c r="K225" s="49">
        <v>2</v>
      </c>
      <c r="L225" s="49">
        <v>0</v>
      </c>
      <c r="M225" s="49" t="s">
        <v>355</v>
      </c>
      <c r="N225" s="49" t="s">
        <v>357</v>
      </c>
      <c r="O225" s="49">
        <v>2</v>
      </c>
      <c r="P225" s="49">
        <v>0</v>
      </c>
      <c r="Q225" s="49">
        <v>0</v>
      </c>
      <c r="R225" s="49">
        <v>1</v>
      </c>
      <c r="S225" s="49">
        <v>0.1</v>
      </c>
      <c r="T225" s="58">
        <v>0</v>
      </c>
      <c r="U225" s="58">
        <v>0</v>
      </c>
      <c r="V225" s="49">
        <v>0</v>
      </c>
      <c r="W225" s="49">
        <v>0</v>
      </c>
      <c r="X225" s="49">
        <v>0</v>
      </c>
      <c r="Y225" s="49">
        <v>0</v>
      </c>
      <c r="Z225" s="49"/>
      <c r="AA225" s="49">
        <v>0</v>
      </c>
      <c r="AB225" s="49">
        <v>0</v>
      </c>
      <c r="AC225" s="35"/>
      <c r="AD225" s="49">
        <v>2</v>
      </c>
      <c r="AE225" s="49">
        <v>6</v>
      </c>
      <c r="AF225" s="49">
        <v>0</v>
      </c>
      <c r="AG225" s="49">
        <v>0</v>
      </c>
      <c r="AH225" s="49">
        <v>0</v>
      </c>
      <c r="AI225" s="49">
        <v>0</v>
      </c>
      <c r="AJ225" s="49">
        <v>0</v>
      </c>
      <c r="AK225" s="49">
        <v>0</v>
      </c>
      <c r="AL225" s="49"/>
      <c r="AM225" s="49"/>
      <c r="AN225" s="49">
        <v>0</v>
      </c>
      <c r="AO225" s="49">
        <v>0</v>
      </c>
      <c r="AP225" s="35"/>
      <c r="AQ225" s="69"/>
      <c r="AR225" s="17"/>
      <c r="AS225" s="18"/>
      <c r="AT225" s="2">
        <f t="shared" si="5"/>
        <v>0</v>
      </c>
    </row>
    <row r="226" spans="1:46" s="2" customFormat="1" ht="19.5" customHeight="1">
      <c r="A226" s="35">
        <v>216</v>
      </c>
      <c r="B226" s="36" t="s">
        <v>282</v>
      </c>
      <c r="C226" s="35" t="s">
        <v>221</v>
      </c>
      <c r="D226" s="35">
        <v>0</v>
      </c>
      <c r="E226" s="35">
        <v>20</v>
      </c>
      <c r="F226" s="35">
        <v>30</v>
      </c>
      <c r="G226" s="35">
        <v>10</v>
      </c>
      <c r="H226" s="37">
        <v>4.1</v>
      </c>
      <c r="I226" s="35">
        <v>64.1</v>
      </c>
      <c r="J226" s="35">
        <v>66</v>
      </c>
      <c r="K226" s="49">
        <v>2</v>
      </c>
      <c r="L226" s="49">
        <v>0</v>
      </c>
      <c r="M226" s="49" t="s">
        <v>355</v>
      </c>
      <c r="N226" s="49" t="s">
        <v>357</v>
      </c>
      <c r="O226" s="49">
        <v>2</v>
      </c>
      <c r="P226" s="49">
        <v>0</v>
      </c>
      <c r="Q226" s="49">
        <v>0</v>
      </c>
      <c r="R226" s="49">
        <v>1</v>
      </c>
      <c r="S226" s="49">
        <v>0.1</v>
      </c>
      <c r="T226" s="58">
        <v>0</v>
      </c>
      <c r="U226" s="58">
        <v>0</v>
      </c>
      <c r="V226" s="49">
        <v>0</v>
      </c>
      <c r="W226" s="49">
        <v>0</v>
      </c>
      <c r="X226" s="49">
        <v>0</v>
      </c>
      <c r="Y226" s="49">
        <v>0</v>
      </c>
      <c r="Z226" s="49"/>
      <c r="AA226" s="49">
        <v>0</v>
      </c>
      <c r="AB226" s="49">
        <v>0</v>
      </c>
      <c r="AC226" s="35"/>
      <c r="AD226" s="49">
        <v>29</v>
      </c>
      <c r="AE226" s="49">
        <v>136.5</v>
      </c>
      <c r="AF226" s="49">
        <v>0</v>
      </c>
      <c r="AG226" s="49">
        <v>0</v>
      </c>
      <c r="AH226" s="49">
        <v>0</v>
      </c>
      <c r="AI226" s="49">
        <v>0</v>
      </c>
      <c r="AJ226" s="49">
        <v>0</v>
      </c>
      <c r="AK226" s="49">
        <v>0</v>
      </c>
      <c r="AL226" s="49"/>
      <c r="AM226" s="49"/>
      <c r="AN226" s="49">
        <v>0</v>
      </c>
      <c r="AO226" s="49">
        <v>0</v>
      </c>
      <c r="AP226" s="35"/>
      <c r="AQ226" s="69"/>
      <c r="AR226" s="17"/>
      <c r="AS226" s="18"/>
      <c r="AT226" s="2">
        <f t="shared" si="5"/>
        <v>0</v>
      </c>
    </row>
    <row r="227" spans="1:46" s="2" customFormat="1" ht="19.5" customHeight="1">
      <c r="A227" s="35">
        <v>217</v>
      </c>
      <c r="B227" s="36" t="s">
        <v>283</v>
      </c>
      <c r="C227" s="35" t="s">
        <v>221</v>
      </c>
      <c r="D227" s="35">
        <v>0</v>
      </c>
      <c r="E227" s="35">
        <v>20</v>
      </c>
      <c r="F227" s="35">
        <v>30</v>
      </c>
      <c r="G227" s="35">
        <v>10</v>
      </c>
      <c r="H227" s="37">
        <v>1.5</v>
      </c>
      <c r="I227" s="35">
        <v>61.5</v>
      </c>
      <c r="J227" s="35">
        <v>75</v>
      </c>
      <c r="K227" s="49">
        <v>0</v>
      </c>
      <c r="L227" s="49">
        <v>0</v>
      </c>
      <c r="M227" s="49" t="s">
        <v>357</v>
      </c>
      <c r="N227" s="49" t="s">
        <v>358</v>
      </c>
      <c r="O227" s="49">
        <v>1.5</v>
      </c>
      <c r="P227" s="49">
        <v>0</v>
      </c>
      <c r="Q227" s="49">
        <v>0</v>
      </c>
      <c r="R227" s="49">
        <v>0</v>
      </c>
      <c r="S227" s="49">
        <v>0</v>
      </c>
      <c r="T227" s="58">
        <v>0</v>
      </c>
      <c r="U227" s="58">
        <v>0</v>
      </c>
      <c r="V227" s="49">
        <v>0</v>
      </c>
      <c r="W227" s="49">
        <v>0</v>
      </c>
      <c r="X227" s="49">
        <v>0</v>
      </c>
      <c r="Y227" s="49">
        <v>0</v>
      </c>
      <c r="Z227" s="49"/>
      <c r="AA227" s="49">
        <v>0</v>
      </c>
      <c r="AB227" s="49">
        <v>0</v>
      </c>
      <c r="AC227" s="35"/>
      <c r="AD227" s="49">
        <v>19</v>
      </c>
      <c r="AE227" s="49">
        <v>72</v>
      </c>
      <c r="AF227" s="49">
        <v>0</v>
      </c>
      <c r="AG227" s="49">
        <v>0</v>
      </c>
      <c r="AH227" s="49">
        <v>0</v>
      </c>
      <c r="AI227" s="49">
        <v>0</v>
      </c>
      <c r="AJ227" s="49">
        <v>0</v>
      </c>
      <c r="AK227" s="49">
        <v>0</v>
      </c>
      <c r="AL227" s="49"/>
      <c r="AM227" s="49"/>
      <c r="AN227" s="49">
        <v>0</v>
      </c>
      <c r="AO227" s="49">
        <v>0</v>
      </c>
      <c r="AP227" s="35"/>
      <c r="AQ227" s="69"/>
      <c r="AR227" s="17"/>
      <c r="AS227" s="18"/>
      <c r="AT227" s="2">
        <f t="shared" si="5"/>
        <v>0</v>
      </c>
    </row>
    <row r="228" spans="1:46" s="2" customFormat="1" ht="19.5" customHeight="1">
      <c r="A228" s="35">
        <v>218</v>
      </c>
      <c r="B228" s="36" t="s">
        <v>284</v>
      </c>
      <c r="C228" s="35" t="s">
        <v>221</v>
      </c>
      <c r="D228" s="35">
        <v>30</v>
      </c>
      <c r="E228" s="35">
        <v>20</v>
      </c>
      <c r="F228" s="35">
        <v>30</v>
      </c>
      <c r="G228" s="35">
        <v>10</v>
      </c>
      <c r="H228" s="37">
        <v>3</v>
      </c>
      <c r="I228" s="35">
        <v>93</v>
      </c>
      <c r="J228" s="35">
        <v>6</v>
      </c>
      <c r="K228" s="49">
        <v>2</v>
      </c>
      <c r="L228" s="49">
        <v>0</v>
      </c>
      <c r="M228" s="49" t="s">
        <v>358</v>
      </c>
      <c r="N228" s="49" t="s">
        <v>357</v>
      </c>
      <c r="O228" s="49">
        <v>1</v>
      </c>
      <c r="P228" s="49">
        <v>0</v>
      </c>
      <c r="Q228" s="49">
        <v>0</v>
      </c>
      <c r="R228" s="49">
        <v>0</v>
      </c>
      <c r="S228" s="49">
        <v>0</v>
      </c>
      <c r="T228" s="58">
        <v>0</v>
      </c>
      <c r="U228" s="58">
        <v>0</v>
      </c>
      <c r="V228" s="49">
        <v>0</v>
      </c>
      <c r="W228" s="49">
        <v>0</v>
      </c>
      <c r="X228" s="49">
        <v>0</v>
      </c>
      <c r="Y228" s="49">
        <v>0</v>
      </c>
      <c r="Z228" s="49"/>
      <c r="AA228" s="49">
        <v>0</v>
      </c>
      <c r="AB228" s="49">
        <v>0</v>
      </c>
      <c r="AC228" s="35"/>
      <c r="AD228" s="49">
        <v>0</v>
      </c>
      <c r="AE228" s="49">
        <v>0</v>
      </c>
      <c r="AF228" s="49">
        <v>0</v>
      </c>
      <c r="AG228" s="49">
        <v>0</v>
      </c>
      <c r="AH228" s="49">
        <v>0</v>
      </c>
      <c r="AI228" s="49">
        <v>0</v>
      </c>
      <c r="AJ228" s="49">
        <v>0</v>
      </c>
      <c r="AK228" s="49">
        <v>0</v>
      </c>
      <c r="AL228" s="49"/>
      <c r="AM228" s="49"/>
      <c r="AN228" s="49">
        <v>0</v>
      </c>
      <c r="AO228" s="49">
        <v>0</v>
      </c>
      <c r="AP228" s="35"/>
      <c r="AQ228" s="69"/>
      <c r="AR228" s="17"/>
      <c r="AS228" s="18"/>
      <c r="AT228" s="2">
        <f t="shared" si="5"/>
        <v>0</v>
      </c>
    </row>
    <row r="229" spans="1:46" s="2" customFormat="1" ht="19.5" customHeight="1">
      <c r="A229" s="35">
        <v>219</v>
      </c>
      <c r="B229" s="36" t="s">
        <v>285</v>
      </c>
      <c r="C229" s="35" t="s">
        <v>221</v>
      </c>
      <c r="D229" s="35">
        <v>0</v>
      </c>
      <c r="E229" s="35">
        <v>20</v>
      </c>
      <c r="F229" s="35">
        <v>30</v>
      </c>
      <c r="G229" s="35">
        <v>10</v>
      </c>
      <c r="H229" s="37">
        <v>3</v>
      </c>
      <c r="I229" s="35">
        <v>63</v>
      </c>
      <c r="J229" s="35">
        <v>69</v>
      </c>
      <c r="K229" s="49">
        <v>2</v>
      </c>
      <c r="L229" s="49">
        <v>0</v>
      </c>
      <c r="M229" s="49" t="s">
        <v>358</v>
      </c>
      <c r="N229" s="49" t="s">
        <v>357</v>
      </c>
      <c r="O229" s="49">
        <v>1</v>
      </c>
      <c r="P229" s="49">
        <v>0</v>
      </c>
      <c r="Q229" s="49">
        <v>0</v>
      </c>
      <c r="R229" s="49">
        <v>0</v>
      </c>
      <c r="S229" s="49">
        <v>0</v>
      </c>
      <c r="T229" s="58">
        <v>0</v>
      </c>
      <c r="U229" s="58">
        <v>0</v>
      </c>
      <c r="V229" s="49">
        <v>0</v>
      </c>
      <c r="W229" s="49">
        <v>0</v>
      </c>
      <c r="X229" s="49">
        <v>0</v>
      </c>
      <c r="Y229" s="49">
        <v>0</v>
      </c>
      <c r="Z229" s="49"/>
      <c r="AA229" s="49">
        <v>0</v>
      </c>
      <c r="AB229" s="49">
        <v>0</v>
      </c>
      <c r="AC229" s="35"/>
      <c r="AD229" s="49">
        <v>17</v>
      </c>
      <c r="AE229" s="49">
        <v>75</v>
      </c>
      <c r="AF229" s="49">
        <v>0</v>
      </c>
      <c r="AG229" s="49">
        <v>0</v>
      </c>
      <c r="AH229" s="49">
        <v>0</v>
      </c>
      <c r="AI229" s="49">
        <v>0</v>
      </c>
      <c r="AJ229" s="49">
        <v>0</v>
      </c>
      <c r="AK229" s="49">
        <v>0</v>
      </c>
      <c r="AL229" s="49"/>
      <c r="AM229" s="49"/>
      <c r="AN229" s="49">
        <v>0</v>
      </c>
      <c r="AO229" s="49">
        <v>0</v>
      </c>
      <c r="AP229" s="35"/>
      <c r="AQ229" s="69"/>
      <c r="AR229" s="17"/>
      <c r="AS229" s="18"/>
      <c r="AT229" s="2">
        <f t="shared" si="5"/>
        <v>0</v>
      </c>
    </row>
    <row r="230" spans="1:46" s="2" customFormat="1" ht="19.5" customHeight="1">
      <c r="A230" s="35">
        <v>220</v>
      </c>
      <c r="B230" s="36" t="s">
        <v>286</v>
      </c>
      <c r="C230" s="35" t="s">
        <v>221</v>
      </c>
      <c r="D230" s="35">
        <v>24</v>
      </c>
      <c r="E230" s="35">
        <v>20</v>
      </c>
      <c r="F230" s="35">
        <v>30</v>
      </c>
      <c r="G230" s="35">
        <v>10</v>
      </c>
      <c r="H230" s="37">
        <v>2.5</v>
      </c>
      <c r="I230" s="35">
        <v>86.5</v>
      </c>
      <c r="J230" s="35">
        <v>31</v>
      </c>
      <c r="K230" s="49">
        <v>0</v>
      </c>
      <c r="L230" s="49">
        <v>0</v>
      </c>
      <c r="M230" s="49" t="s">
        <v>357</v>
      </c>
      <c r="N230" s="49" t="s">
        <v>355</v>
      </c>
      <c r="O230" s="49">
        <v>2.5</v>
      </c>
      <c r="P230" s="49">
        <v>0</v>
      </c>
      <c r="Q230" s="49">
        <v>0</v>
      </c>
      <c r="R230" s="49">
        <v>0</v>
      </c>
      <c r="S230" s="49">
        <v>0</v>
      </c>
      <c r="T230" s="58">
        <v>0</v>
      </c>
      <c r="U230" s="58">
        <v>0</v>
      </c>
      <c r="V230" s="49">
        <v>0</v>
      </c>
      <c r="W230" s="49">
        <v>0</v>
      </c>
      <c r="X230" s="49">
        <v>0</v>
      </c>
      <c r="Y230" s="49">
        <v>0</v>
      </c>
      <c r="Z230" s="49"/>
      <c r="AA230" s="49">
        <v>0</v>
      </c>
      <c r="AB230" s="49">
        <v>0</v>
      </c>
      <c r="AC230" s="35"/>
      <c r="AD230" s="49">
        <v>4</v>
      </c>
      <c r="AE230" s="49">
        <v>6</v>
      </c>
      <c r="AF230" s="49">
        <v>0</v>
      </c>
      <c r="AG230" s="49">
        <v>0</v>
      </c>
      <c r="AH230" s="49">
        <v>0</v>
      </c>
      <c r="AI230" s="49">
        <v>0</v>
      </c>
      <c r="AJ230" s="49">
        <v>0</v>
      </c>
      <c r="AK230" s="49">
        <v>0</v>
      </c>
      <c r="AL230" s="49"/>
      <c r="AM230" s="49"/>
      <c r="AN230" s="49">
        <v>0</v>
      </c>
      <c r="AO230" s="49">
        <v>0</v>
      </c>
      <c r="AP230" s="35"/>
      <c r="AQ230" s="69"/>
      <c r="AR230" s="17"/>
      <c r="AS230" s="18"/>
      <c r="AT230" s="2">
        <f t="shared" si="5"/>
        <v>0</v>
      </c>
    </row>
    <row r="231" spans="1:46" s="2" customFormat="1" ht="19.5" customHeight="1">
      <c r="A231" s="35">
        <v>221</v>
      </c>
      <c r="B231" s="36" t="s">
        <v>287</v>
      </c>
      <c r="C231" s="35" t="s">
        <v>221</v>
      </c>
      <c r="D231" s="35">
        <v>0</v>
      </c>
      <c r="E231" s="35">
        <v>20</v>
      </c>
      <c r="F231" s="35">
        <v>30</v>
      </c>
      <c r="G231" s="35">
        <v>10</v>
      </c>
      <c r="H231" s="37">
        <v>5.6</v>
      </c>
      <c r="I231" s="35">
        <v>65.6</v>
      </c>
      <c r="J231" s="35">
        <v>60</v>
      </c>
      <c r="K231" s="49">
        <v>2</v>
      </c>
      <c r="L231" s="49">
        <v>0</v>
      </c>
      <c r="M231" s="49" t="s">
        <v>355</v>
      </c>
      <c r="N231" s="49" t="s">
        <v>358</v>
      </c>
      <c r="O231" s="49">
        <v>3.5</v>
      </c>
      <c r="P231" s="49">
        <v>0</v>
      </c>
      <c r="Q231" s="49">
        <v>0</v>
      </c>
      <c r="R231" s="49">
        <v>1</v>
      </c>
      <c r="S231" s="49">
        <v>0.1</v>
      </c>
      <c r="T231" s="58">
        <v>0</v>
      </c>
      <c r="U231" s="58">
        <v>0</v>
      </c>
      <c r="V231" s="49">
        <v>0</v>
      </c>
      <c r="W231" s="49">
        <v>0</v>
      </c>
      <c r="X231" s="49">
        <v>0</v>
      </c>
      <c r="Y231" s="49">
        <v>0</v>
      </c>
      <c r="Z231" s="49"/>
      <c r="AA231" s="49">
        <v>0</v>
      </c>
      <c r="AB231" s="49">
        <v>0</v>
      </c>
      <c r="AC231" s="35"/>
      <c r="AD231" s="49">
        <v>8</v>
      </c>
      <c r="AE231" s="49">
        <v>32</v>
      </c>
      <c r="AF231" s="49">
        <v>0</v>
      </c>
      <c r="AG231" s="49">
        <v>0</v>
      </c>
      <c r="AH231" s="49">
        <v>0</v>
      </c>
      <c r="AI231" s="49">
        <v>0</v>
      </c>
      <c r="AJ231" s="49">
        <v>0</v>
      </c>
      <c r="AK231" s="49">
        <v>0</v>
      </c>
      <c r="AL231" s="49"/>
      <c r="AM231" s="49"/>
      <c r="AN231" s="49">
        <v>0</v>
      </c>
      <c r="AO231" s="49">
        <v>0</v>
      </c>
      <c r="AP231" s="35"/>
      <c r="AQ231" s="69"/>
      <c r="AR231" s="17"/>
      <c r="AS231" s="18"/>
      <c r="AT231" s="2">
        <f t="shared" si="5"/>
        <v>0</v>
      </c>
    </row>
    <row r="232" spans="1:46" s="2" customFormat="1" ht="19.5" customHeight="1">
      <c r="A232" s="35">
        <v>222</v>
      </c>
      <c r="B232" s="36" t="s">
        <v>288</v>
      </c>
      <c r="C232" s="35" t="s">
        <v>221</v>
      </c>
      <c r="D232" s="35">
        <v>24</v>
      </c>
      <c r="E232" s="35">
        <v>20</v>
      </c>
      <c r="F232" s="35">
        <v>30</v>
      </c>
      <c r="G232" s="35">
        <v>10</v>
      </c>
      <c r="H232" s="37">
        <v>4.6</v>
      </c>
      <c r="I232" s="35">
        <v>88.6</v>
      </c>
      <c r="J232" s="35">
        <v>17</v>
      </c>
      <c r="K232" s="49">
        <v>2</v>
      </c>
      <c r="L232" s="49">
        <v>0</v>
      </c>
      <c r="M232" s="49" t="s">
        <v>357</v>
      </c>
      <c r="N232" s="49" t="s">
        <v>355</v>
      </c>
      <c r="O232" s="49">
        <v>2.5</v>
      </c>
      <c r="P232" s="49">
        <v>0</v>
      </c>
      <c r="Q232" s="49">
        <v>0</v>
      </c>
      <c r="R232" s="49">
        <v>1</v>
      </c>
      <c r="S232" s="49">
        <v>0.1</v>
      </c>
      <c r="T232" s="58">
        <v>0</v>
      </c>
      <c r="U232" s="58">
        <v>0</v>
      </c>
      <c r="V232" s="49">
        <v>0</v>
      </c>
      <c r="W232" s="49">
        <v>0</v>
      </c>
      <c r="X232" s="49">
        <v>0</v>
      </c>
      <c r="Y232" s="49">
        <v>0</v>
      </c>
      <c r="Z232" s="49"/>
      <c r="AA232" s="49">
        <v>0</v>
      </c>
      <c r="AB232" s="49">
        <v>0</v>
      </c>
      <c r="AC232" s="35"/>
      <c r="AD232" s="49">
        <v>2</v>
      </c>
      <c r="AE232" s="49">
        <v>6</v>
      </c>
      <c r="AF232" s="49">
        <v>0</v>
      </c>
      <c r="AG232" s="49">
        <v>0</v>
      </c>
      <c r="AH232" s="49">
        <v>0</v>
      </c>
      <c r="AI232" s="49">
        <v>0</v>
      </c>
      <c r="AJ232" s="49">
        <v>0</v>
      </c>
      <c r="AK232" s="49">
        <v>0</v>
      </c>
      <c r="AL232" s="49"/>
      <c r="AM232" s="49"/>
      <c r="AN232" s="49">
        <v>0</v>
      </c>
      <c r="AO232" s="49">
        <v>0</v>
      </c>
      <c r="AP232" s="35"/>
      <c r="AQ232" s="69"/>
      <c r="AR232" s="17"/>
      <c r="AS232" s="18"/>
      <c r="AT232" s="2">
        <f t="shared" si="5"/>
        <v>0</v>
      </c>
    </row>
    <row r="233" spans="1:46" s="2" customFormat="1" ht="19.5" customHeight="1">
      <c r="A233" s="35">
        <v>223</v>
      </c>
      <c r="B233" s="36" t="s">
        <v>289</v>
      </c>
      <c r="C233" s="35" t="s">
        <v>221</v>
      </c>
      <c r="D233" s="35">
        <v>24</v>
      </c>
      <c r="E233" s="35">
        <v>20</v>
      </c>
      <c r="F233" s="35">
        <v>30</v>
      </c>
      <c r="G233" s="35">
        <v>10</v>
      </c>
      <c r="H233" s="37">
        <v>4.6</v>
      </c>
      <c r="I233" s="35">
        <v>88.6</v>
      </c>
      <c r="J233" s="35">
        <v>17</v>
      </c>
      <c r="K233" s="49">
        <v>2</v>
      </c>
      <c r="L233" s="49">
        <v>0</v>
      </c>
      <c r="M233" s="49" t="s">
        <v>358</v>
      </c>
      <c r="N233" s="49" t="s">
        <v>358</v>
      </c>
      <c r="O233" s="49">
        <v>2.5</v>
      </c>
      <c r="P233" s="49">
        <v>0</v>
      </c>
      <c r="Q233" s="49">
        <v>0</v>
      </c>
      <c r="R233" s="49">
        <v>1</v>
      </c>
      <c r="S233" s="49">
        <v>0.1</v>
      </c>
      <c r="T233" s="58">
        <v>0</v>
      </c>
      <c r="U233" s="58">
        <v>0</v>
      </c>
      <c r="V233" s="49">
        <v>0</v>
      </c>
      <c r="W233" s="49">
        <v>0</v>
      </c>
      <c r="X233" s="49">
        <v>0</v>
      </c>
      <c r="Y233" s="49">
        <v>0</v>
      </c>
      <c r="Z233" s="49"/>
      <c r="AA233" s="49">
        <v>0</v>
      </c>
      <c r="AB233" s="49">
        <v>0</v>
      </c>
      <c r="AC233" s="35"/>
      <c r="AD233" s="49">
        <v>2</v>
      </c>
      <c r="AE233" s="49">
        <v>6</v>
      </c>
      <c r="AF233" s="49">
        <v>0</v>
      </c>
      <c r="AG233" s="49">
        <v>0</v>
      </c>
      <c r="AH233" s="49">
        <v>0</v>
      </c>
      <c r="AI233" s="49">
        <v>0</v>
      </c>
      <c r="AJ233" s="49">
        <v>0</v>
      </c>
      <c r="AK233" s="49">
        <v>0</v>
      </c>
      <c r="AL233" s="49"/>
      <c r="AM233" s="49"/>
      <c r="AN233" s="49">
        <v>0</v>
      </c>
      <c r="AO233" s="49">
        <v>0</v>
      </c>
      <c r="AP233" s="35"/>
      <c r="AQ233" s="69"/>
      <c r="AR233" s="17"/>
      <c r="AS233" s="18"/>
      <c r="AT233" s="2">
        <f t="shared" si="5"/>
        <v>0</v>
      </c>
    </row>
    <row r="234" spans="1:46" s="2" customFormat="1" ht="19.5" customHeight="1">
      <c r="A234" s="35">
        <v>224</v>
      </c>
      <c r="B234" s="36" t="s">
        <v>290</v>
      </c>
      <c r="C234" s="35" t="s">
        <v>221</v>
      </c>
      <c r="D234" s="35">
        <v>30</v>
      </c>
      <c r="E234" s="35">
        <v>20</v>
      </c>
      <c r="F234" s="35">
        <v>30</v>
      </c>
      <c r="G234" s="35">
        <v>10</v>
      </c>
      <c r="H234" s="37">
        <v>0</v>
      </c>
      <c r="I234" s="35">
        <v>90</v>
      </c>
      <c r="J234" s="35">
        <v>14</v>
      </c>
      <c r="K234" s="49">
        <v>0</v>
      </c>
      <c r="L234" s="49">
        <v>0</v>
      </c>
      <c r="M234" s="49" t="s">
        <v>357</v>
      </c>
      <c r="N234" s="49" t="s">
        <v>357</v>
      </c>
      <c r="O234" s="49" t="s">
        <v>357</v>
      </c>
      <c r="P234" s="49">
        <v>0</v>
      </c>
      <c r="Q234" s="49">
        <v>0</v>
      </c>
      <c r="R234" s="49">
        <v>0</v>
      </c>
      <c r="S234" s="49">
        <v>0</v>
      </c>
      <c r="T234" s="58">
        <v>0</v>
      </c>
      <c r="U234" s="58">
        <v>0</v>
      </c>
      <c r="V234" s="49">
        <v>0</v>
      </c>
      <c r="W234" s="49">
        <v>0</v>
      </c>
      <c r="X234" s="49">
        <v>0</v>
      </c>
      <c r="Y234" s="49">
        <v>0</v>
      </c>
      <c r="Z234" s="49"/>
      <c r="AA234" s="49">
        <v>0</v>
      </c>
      <c r="AB234" s="49">
        <v>0</v>
      </c>
      <c r="AC234" s="35"/>
      <c r="AD234" s="49">
        <v>0</v>
      </c>
      <c r="AE234" s="49">
        <v>0</v>
      </c>
      <c r="AF234" s="49">
        <v>0</v>
      </c>
      <c r="AG234" s="49">
        <v>0</v>
      </c>
      <c r="AH234" s="49">
        <v>0</v>
      </c>
      <c r="AI234" s="49">
        <v>0</v>
      </c>
      <c r="AJ234" s="49">
        <v>0</v>
      </c>
      <c r="AK234" s="49">
        <v>0</v>
      </c>
      <c r="AL234" s="49"/>
      <c r="AM234" s="49"/>
      <c r="AN234" s="49">
        <v>0</v>
      </c>
      <c r="AO234" s="49">
        <v>0</v>
      </c>
      <c r="AP234" s="35"/>
      <c r="AQ234" s="69"/>
      <c r="AR234" s="17"/>
      <c r="AS234" s="18"/>
      <c r="AT234" s="2">
        <f t="shared" si="5"/>
        <v>0</v>
      </c>
    </row>
    <row r="235" spans="1:46" s="2" customFormat="1" ht="19.5" customHeight="1">
      <c r="A235" s="35">
        <v>225</v>
      </c>
      <c r="B235" s="36" t="s">
        <v>291</v>
      </c>
      <c r="C235" s="35" t="s">
        <v>221</v>
      </c>
      <c r="D235" s="35">
        <v>27</v>
      </c>
      <c r="E235" s="35">
        <v>20</v>
      </c>
      <c r="F235" s="35">
        <v>30</v>
      </c>
      <c r="G235" s="35">
        <v>10</v>
      </c>
      <c r="H235" s="37">
        <v>3</v>
      </c>
      <c r="I235" s="35">
        <v>90</v>
      </c>
      <c r="J235" s="35">
        <v>14</v>
      </c>
      <c r="K235" s="49">
        <v>2</v>
      </c>
      <c r="L235" s="49">
        <v>0</v>
      </c>
      <c r="M235" s="49" t="s">
        <v>358</v>
      </c>
      <c r="N235" s="49" t="s">
        <v>357</v>
      </c>
      <c r="O235" s="49">
        <v>1</v>
      </c>
      <c r="P235" s="49">
        <v>0</v>
      </c>
      <c r="Q235" s="49">
        <v>0</v>
      </c>
      <c r="R235" s="49">
        <v>0</v>
      </c>
      <c r="S235" s="49">
        <v>0</v>
      </c>
      <c r="T235" s="58">
        <v>0</v>
      </c>
      <c r="U235" s="58">
        <v>0</v>
      </c>
      <c r="V235" s="49">
        <v>0</v>
      </c>
      <c r="W235" s="49">
        <v>0</v>
      </c>
      <c r="X235" s="49">
        <v>0</v>
      </c>
      <c r="Y235" s="49">
        <v>0</v>
      </c>
      <c r="Z235" s="49"/>
      <c r="AA235" s="49">
        <v>0</v>
      </c>
      <c r="AB235" s="49">
        <v>0</v>
      </c>
      <c r="AC235" s="35"/>
      <c r="AD235" s="49">
        <v>1</v>
      </c>
      <c r="AE235" s="49">
        <v>3</v>
      </c>
      <c r="AF235" s="49">
        <v>0</v>
      </c>
      <c r="AG235" s="49">
        <v>0</v>
      </c>
      <c r="AH235" s="49">
        <v>0</v>
      </c>
      <c r="AI235" s="49">
        <v>0</v>
      </c>
      <c r="AJ235" s="49">
        <v>0</v>
      </c>
      <c r="AK235" s="49">
        <v>0</v>
      </c>
      <c r="AL235" s="49"/>
      <c r="AM235" s="49"/>
      <c r="AN235" s="49">
        <v>0</v>
      </c>
      <c r="AO235" s="49">
        <v>0</v>
      </c>
      <c r="AP235" s="35"/>
      <c r="AQ235" s="69"/>
      <c r="AR235" s="17"/>
      <c r="AS235" s="18"/>
      <c r="AT235" s="2">
        <f t="shared" si="5"/>
        <v>0</v>
      </c>
    </row>
    <row r="236" spans="1:46" s="2" customFormat="1" ht="19.5" customHeight="1">
      <c r="A236" s="35">
        <v>226</v>
      </c>
      <c r="B236" s="36" t="s">
        <v>292</v>
      </c>
      <c r="C236" s="35" t="s">
        <v>221</v>
      </c>
      <c r="D236" s="35">
        <v>20</v>
      </c>
      <c r="E236" s="35">
        <v>20</v>
      </c>
      <c r="F236" s="35">
        <v>30</v>
      </c>
      <c r="G236" s="35">
        <v>10</v>
      </c>
      <c r="H236" s="37">
        <v>0</v>
      </c>
      <c r="I236" s="35">
        <v>80</v>
      </c>
      <c r="J236" s="35">
        <v>45</v>
      </c>
      <c r="K236" s="49">
        <v>0</v>
      </c>
      <c r="L236" s="49">
        <v>0</v>
      </c>
      <c r="M236" s="49" t="s">
        <v>357</v>
      </c>
      <c r="N236" s="49" t="s">
        <v>357</v>
      </c>
      <c r="O236" s="49" t="s">
        <v>357</v>
      </c>
      <c r="P236" s="49">
        <v>0</v>
      </c>
      <c r="Q236" s="49">
        <v>0</v>
      </c>
      <c r="R236" s="49">
        <v>0</v>
      </c>
      <c r="S236" s="49">
        <v>0</v>
      </c>
      <c r="T236" s="58">
        <v>0</v>
      </c>
      <c r="U236" s="58">
        <v>0</v>
      </c>
      <c r="V236" s="49">
        <v>0</v>
      </c>
      <c r="W236" s="49">
        <v>0</v>
      </c>
      <c r="X236" s="49">
        <v>0</v>
      </c>
      <c r="Y236" s="49">
        <v>0</v>
      </c>
      <c r="Z236" s="49"/>
      <c r="AA236" s="49">
        <v>0</v>
      </c>
      <c r="AB236" s="49">
        <v>0</v>
      </c>
      <c r="AC236" s="35"/>
      <c r="AD236" s="49">
        <v>2</v>
      </c>
      <c r="AE236" s="49">
        <v>10</v>
      </c>
      <c r="AF236" s="49">
        <v>0</v>
      </c>
      <c r="AG236" s="49">
        <v>0</v>
      </c>
      <c r="AH236" s="49">
        <v>0</v>
      </c>
      <c r="AI236" s="49">
        <v>0</v>
      </c>
      <c r="AJ236" s="49">
        <v>0</v>
      </c>
      <c r="AK236" s="49">
        <v>0</v>
      </c>
      <c r="AL236" s="49"/>
      <c r="AM236" s="49"/>
      <c r="AN236" s="49">
        <v>0</v>
      </c>
      <c r="AO236" s="49">
        <v>0</v>
      </c>
      <c r="AP236" s="35"/>
      <c r="AQ236" s="69"/>
      <c r="AR236" s="17"/>
      <c r="AS236" s="18"/>
      <c r="AT236" s="2">
        <f t="shared" si="5"/>
        <v>0</v>
      </c>
    </row>
    <row r="237" spans="1:46" s="2" customFormat="1" ht="19.5" customHeight="1">
      <c r="A237" s="35">
        <v>227</v>
      </c>
      <c r="B237" s="36" t="s">
        <v>293</v>
      </c>
      <c r="C237" s="35" t="s">
        <v>221</v>
      </c>
      <c r="D237" s="35">
        <v>27</v>
      </c>
      <c r="E237" s="35">
        <v>20</v>
      </c>
      <c r="F237" s="35">
        <v>30</v>
      </c>
      <c r="G237" s="35">
        <v>10</v>
      </c>
      <c r="H237" s="37">
        <v>2.5</v>
      </c>
      <c r="I237" s="35">
        <v>89.5</v>
      </c>
      <c r="J237" s="35">
        <v>16</v>
      </c>
      <c r="K237" s="49">
        <v>0</v>
      </c>
      <c r="L237" s="49">
        <v>0</v>
      </c>
      <c r="M237" s="49" t="s">
        <v>357</v>
      </c>
      <c r="N237" s="49" t="s">
        <v>355</v>
      </c>
      <c r="O237" s="49">
        <v>2.5</v>
      </c>
      <c r="P237" s="49">
        <v>0</v>
      </c>
      <c r="Q237" s="49">
        <v>0</v>
      </c>
      <c r="R237" s="49">
        <v>0</v>
      </c>
      <c r="S237" s="49">
        <v>0</v>
      </c>
      <c r="T237" s="58">
        <v>0</v>
      </c>
      <c r="U237" s="58">
        <v>0</v>
      </c>
      <c r="V237" s="49">
        <v>0</v>
      </c>
      <c r="W237" s="49">
        <v>0</v>
      </c>
      <c r="X237" s="49">
        <v>0</v>
      </c>
      <c r="Y237" s="49">
        <v>0</v>
      </c>
      <c r="Z237" s="49"/>
      <c r="AA237" s="49">
        <v>0</v>
      </c>
      <c r="AB237" s="49">
        <v>0</v>
      </c>
      <c r="AC237" s="35"/>
      <c r="AD237" s="49">
        <v>1</v>
      </c>
      <c r="AE237" s="49">
        <v>3</v>
      </c>
      <c r="AF237" s="49">
        <v>0</v>
      </c>
      <c r="AG237" s="49">
        <v>0</v>
      </c>
      <c r="AH237" s="49">
        <v>0</v>
      </c>
      <c r="AI237" s="49">
        <v>0</v>
      </c>
      <c r="AJ237" s="49">
        <v>0</v>
      </c>
      <c r="AK237" s="49">
        <v>0</v>
      </c>
      <c r="AL237" s="49"/>
      <c r="AM237" s="49"/>
      <c r="AN237" s="49">
        <v>0</v>
      </c>
      <c r="AO237" s="49">
        <v>0</v>
      </c>
      <c r="AP237" s="35"/>
      <c r="AQ237" s="69"/>
      <c r="AR237" s="17"/>
      <c r="AS237" s="18"/>
      <c r="AT237" s="2">
        <f t="shared" si="5"/>
        <v>0</v>
      </c>
    </row>
    <row r="238" spans="1:46" s="2" customFormat="1" ht="19.5" customHeight="1">
      <c r="A238" s="35">
        <v>228</v>
      </c>
      <c r="B238" s="36" t="s">
        <v>294</v>
      </c>
      <c r="C238" s="35" t="s">
        <v>221</v>
      </c>
      <c r="D238" s="35">
        <v>0</v>
      </c>
      <c r="E238" s="35">
        <v>20</v>
      </c>
      <c r="F238" s="35">
        <v>30</v>
      </c>
      <c r="G238" s="35">
        <v>7</v>
      </c>
      <c r="H238" s="37">
        <v>5.5</v>
      </c>
      <c r="I238" s="35">
        <v>62.5</v>
      </c>
      <c r="J238" s="35">
        <v>70</v>
      </c>
      <c r="K238" s="49">
        <v>2</v>
      </c>
      <c r="L238" s="49">
        <v>0</v>
      </c>
      <c r="M238" s="49" t="s">
        <v>355</v>
      </c>
      <c r="N238" s="49" t="s">
        <v>358</v>
      </c>
      <c r="O238" s="49">
        <v>3.5</v>
      </c>
      <c r="P238" s="49">
        <v>0</v>
      </c>
      <c r="Q238" s="49">
        <v>0</v>
      </c>
      <c r="R238" s="49">
        <v>0</v>
      </c>
      <c r="S238" s="49">
        <v>0</v>
      </c>
      <c r="T238" s="58">
        <v>0</v>
      </c>
      <c r="U238" s="58">
        <v>0</v>
      </c>
      <c r="V238" s="49">
        <v>0</v>
      </c>
      <c r="W238" s="49">
        <v>0</v>
      </c>
      <c r="X238" s="49">
        <v>0</v>
      </c>
      <c r="Y238" s="49">
        <v>0</v>
      </c>
      <c r="Z238" s="49"/>
      <c r="AA238" s="49">
        <v>0</v>
      </c>
      <c r="AB238" s="49">
        <v>0</v>
      </c>
      <c r="AC238" s="35"/>
      <c r="AD238" s="49">
        <v>28</v>
      </c>
      <c r="AE238" s="49">
        <v>124</v>
      </c>
      <c r="AF238" s="49">
        <v>0</v>
      </c>
      <c r="AG238" s="49">
        <v>0</v>
      </c>
      <c r="AH238" s="49">
        <v>0</v>
      </c>
      <c r="AI238" s="49">
        <v>0</v>
      </c>
      <c r="AJ238" s="49">
        <v>0</v>
      </c>
      <c r="AK238" s="49">
        <v>0</v>
      </c>
      <c r="AL238" s="49"/>
      <c r="AM238" s="49"/>
      <c r="AN238" s="49">
        <v>1</v>
      </c>
      <c r="AO238" s="49">
        <v>3</v>
      </c>
      <c r="AP238" s="35"/>
      <c r="AQ238" s="69"/>
      <c r="AR238" s="17"/>
      <c r="AS238" s="18"/>
      <c r="AT238" s="2">
        <f t="shared" si="5"/>
        <v>0</v>
      </c>
    </row>
    <row r="239" spans="1:46" s="2" customFormat="1" ht="19.5" customHeight="1">
      <c r="A239" s="35">
        <v>229</v>
      </c>
      <c r="B239" s="36" t="s">
        <v>295</v>
      </c>
      <c r="C239" s="35" t="s">
        <v>221</v>
      </c>
      <c r="D239" s="35">
        <v>30</v>
      </c>
      <c r="E239" s="35">
        <v>20</v>
      </c>
      <c r="F239" s="35">
        <v>30</v>
      </c>
      <c r="G239" s="35">
        <v>10</v>
      </c>
      <c r="H239" s="37">
        <v>2</v>
      </c>
      <c r="I239" s="35">
        <v>92</v>
      </c>
      <c r="J239" s="35">
        <v>10</v>
      </c>
      <c r="K239" s="49">
        <v>2</v>
      </c>
      <c r="L239" s="49">
        <v>0</v>
      </c>
      <c r="M239" s="49" t="s">
        <v>357</v>
      </c>
      <c r="N239" s="49" t="s">
        <v>357</v>
      </c>
      <c r="O239" s="49" t="s">
        <v>357</v>
      </c>
      <c r="P239" s="49">
        <v>0</v>
      </c>
      <c r="Q239" s="49">
        <v>0</v>
      </c>
      <c r="R239" s="49">
        <v>0</v>
      </c>
      <c r="S239" s="49">
        <v>0</v>
      </c>
      <c r="T239" s="58">
        <v>0</v>
      </c>
      <c r="U239" s="58">
        <v>0</v>
      </c>
      <c r="V239" s="49">
        <v>0</v>
      </c>
      <c r="W239" s="49">
        <v>0</v>
      </c>
      <c r="X239" s="49">
        <v>0</v>
      </c>
      <c r="Y239" s="49">
        <v>0</v>
      </c>
      <c r="Z239" s="49"/>
      <c r="AA239" s="49">
        <v>0</v>
      </c>
      <c r="AB239" s="49">
        <v>0</v>
      </c>
      <c r="AC239" s="35"/>
      <c r="AD239" s="49">
        <v>0</v>
      </c>
      <c r="AE239" s="49">
        <v>0</v>
      </c>
      <c r="AF239" s="49">
        <v>0</v>
      </c>
      <c r="AG239" s="49">
        <v>0</v>
      </c>
      <c r="AH239" s="49">
        <v>0</v>
      </c>
      <c r="AI239" s="49">
        <v>0</v>
      </c>
      <c r="AJ239" s="49">
        <v>0</v>
      </c>
      <c r="AK239" s="49">
        <v>0</v>
      </c>
      <c r="AL239" s="49"/>
      <c r="AM239" s="49"/>
      <c r="AN239" s="49">
        <v>0</v>
      </c>
      <c r="AO239" s="49">
        <v>0</v>
      </c>
      <c r="AP239" s="35"/>
      <c r="AQ239" s="69"/>
      <c r="AR239" s="17"/>
      <c r="AS239" s="18"/>
      <c r="AT239" s="2">
        <f t="shared" si="5"/>
        <v>0</v>
      </c>
    </row>
    <row r="240" spans="1:46" s="2" customFormat="1" ht="19.5" customHeight="1">
      <c r="A240" s="35">
        <v>230</v>
      </c>
      <c r="B240" s="36" t="s">
        <v>296</v>
      </c>
      <c r="C240" s="35" t="s">
        <v>221</v>
      </c>
      <c r="D240" s="35">
        <v>8</v>
      </c>
      <c r="E240" s="35">
        <v>20</v>
      </c>
      <c r="F240" s="35">
        <v>30</v>
      </c>
      <c r="G240" s="35">
        <v>7</v>
      </c>
      <c r="H240" s="37">
        <v>4.1</v>
      </c>
      <c r="I240" s="35">
        <v>69.1</v>
      </c>
      <c r="J240" s="35">
        <v>56</v>
      </c>
      <c r="K240" s="49">
        <v>2</v>
      </c>
      <c r="L240" s="49">
        <v>0</v>
      </c>
      <c r="M240" s="49" t="s">
        <v>355</v>
      </c>
      <c r="N240" s="49" t="s">
        <v>357</v>
      </c>
      <c r="O240" s="49">
        <v>2</v>
      </c>
      <c r="P240" s="49">
        <v>0</v>
      </c>
      <c r="Q240" s="49">
        <v>0</v>
      </c>
      <c r="R240" s="49">
        <v>1</v>
      </c>
      <c r="S240" s="49">
        <v>0.1</v>
      </c>
      <c r="T240" s="58">
        <v>0</v>
      </c>
      <c r="U240" s="58">
        <v>0</v>
      </c>
      <c r="V240" s="49">
        <v>0</v>
      </c>
      <c r="W240" s="49">
        <v>0</v>
      </c>
      <c r="X240" s="49">
        <v>0</v>
      </c>
      <c r="Y240" s="49">
        <v>0</v>
      </c>
      <c r="Z240" s="49"/>
      <c r="AA240" s="49">
        <v>0</v>
      </c>
      <c r="AB240" s="49">
        <v>0</v>
      </c>
      <c r="AC240" s="35"/>
      <c r="AD240" s="49">
        <v>6</v>
      </c>
      <c r="AE240" s="49">
        <v>22</v>
      </c>
      <c r="AF240" s="49">
        <v>0</v>
      </c>
      <c r="AG240" s="49">
        <v>0</v>
      </c>
      <c r="AH240" s="49">
        <v>0</v>
      </c>
      <c r="AI240" s="49">
        <v>0</v>
      </c>
      <c r="AJ240" s="49">
        <v>0</v>
      </c>
      <c r="AK240" s="49">
        <v>0</v>
      </c>
      <c r="AL240" s="49"/>
      <c r="AM240" s="49"/>
      <c r="AN240" s="49">
        <v>1</v>
      </c>
      <c r="AO240" s="49">
        <v>3</v>
      </c>
      <c r="AP240" s="35"/>
      <c r="AQ240" s="69"/>
      <c r="AR240" s="17"/>
      <c r="AS240" s="18"/>
      <c r="AT240" s="2">
        <f t="shared" si="5"/>
        <v>0</v>
      </c>
    </row>
    <row r="241" spans="1:46" s="2" customFormat="1" ht="19.5" customHeight="1">
      <c r="A241" s="35">
        <v>231</v>
      </c>
      <c r="B241" s="36" t="s">
        <v>297</v>
      </c>
      <c r="C241" s="35" t="s">
        <v>221</v>
      </c>
      <c r="D241" s="35">
        <v>0</v>
      </c>
      <c r="E241" s="35">
        <v>20</v>
      </c>
      <c r="F241" s="35">
        <v>30</v>
      </c>
      <c r="G241" s="35">
        <v>10</v>
      </c>
      <c r="H241" s="37">
        <v>4.5</v>
      </c>
      <c r="I241" s="35">
        <v>64.5</v>
      </c>
      <c r="J241" s="35">
        <v>65</v>
      </c>
      <c r="K241" s="49">
        <v>2</v>
      </c>
      <c r="L241" s="49">
        <v>0</v>
      </c>
      <c r="M241" s="49" t="s">
        <v>358</v>
      </c>
      <c r="N241" s="49" t="s">
        <v>358</v>
      </c>
      <c r="O241" s="49">
        <v>2.5</v>
      </c>
      <c r="P241" s="49">
        <v>0</v>
      </c>
      <c r="Q241" s="49">
        <v>0</v>
      </c>
      <c r="R241" s="49">
        <v>0</v>
      </c>
      <c r="S241" s="49">
        <v>0</v>
      </c>
      <c r="T241" s="58">
        <v>0</v>
      </c>
      <c r="U241" s="58">
        <v>0</v>
      </c>
      <c r="V241" s="49">
        <v>0</v>
      </c>
      <c r="W241" s="49">
        <v>0</v>
      </c>
      <c r="X241" s="49">
        <v>0</v>
      </c>
      <c r="Y241" s="49">
        <v>0</v>
      </c>
      <c r="Z241" s="49"/>
      <c r="AA241" s="49">
        <v>0</v>
      </c>
      <c r="AB241" s="49">
        <v>0</v>
      </c>
      <c r="AC241" s="35"/>
      <c r="AD241" s="49">
        <v>27</v>
      </c>
      <c r="AE241" s="49">
        <v>113</v>
      </c>
      <c r="AF241" s="49">
        <v>0</v>
      </c>
      <c r="AG241" s="49">
        <v>0</v>
      </c>
      <c r="AH241" s="49">
        <v>0</v>
      </c>
      <c r="AI241" s="49">
        <v>0</v>
      </c>
      <c r="AJ241" s="49">
        <v>0</v>
      </c>
      <c r="AK241" s="49">
        <v>0</v>
      </c>
      <c r="AL241" s="49"/>
      <c r="AM241" s="49"/>
      <c r="AN241" s="49">
        <v>0</v>
      </c>
      <c r="AO241" s="49">
        <v>0</v>
      </c>
      <c r="AP241" s="35"/>
      <c r="AQ241" s="69"/>
      <c r="AR241" s="17"/>
      <c r="AS241" s="18"/>
      <c r="AT241" s="2">
        <f t="shared" si="5"/>
        <v>0</v>
      </c>
    </row>
    <row r="242" spans="1:46" s="2" customFormat="1" ht="19.5" customHeight="1">
      <c r="A242" s="35">
        <v>232</v>
      </c>
      <c r="B242" s="36" t="s">
        <v>298</v>
      </c>
      <c r="C242" s="35" t="s">
        <v>221</v>
      </c>
      <c r="D242" s="35">
        <v>27</v>
      </c>
      <c r="E242" s="35">
        <v>20</v>
      </c>
      <c r="F242" s="35">
        <v>30</v>
      </c>
      <c r="G242" s="35">
        <v>10</v>
      </c>
      <c r="H242" s="37">
        <v>0</v>
      </c>
      <c r="I242" s="35">
        <v>87</v>
      </c>
      <c r="J242" s="35">
        <v>22</v>
      </c>
      <c r="K242" s="49">
        <v>0</v>
      </c>
      <c r="L242" s="49">
        <v>0</v>
      </c>
      <c r="M242" s="49" t="s">
        <v>357</v>
      </c>
      <c r="N242" s="49" t="s">
        <v>357</v>
      </c>
      <c r="O242" s="49" t="s">
        <v>357</v>
      </c>
      <c r="P242" s="49">
        <v>0</v>
      </c>
      <c r="Q242" s="49">
        <v>0</v>
      </c>
      <c r="R242" s="49">
        <v>0</v>
      </c>
      <c r="S242" s="49">
        <v>0</v>
      </c>
      <c r="T242" s="58">
        <v>0</v>
      </c>
      <c r="U242" s="58">
        <v>0</v>
      </c>
      <c r="V242" s="49">
        <v>0</v>
      </c>
      <c r="W242" s="49">
        <v>0</v>
      </c>
      <c r="X242" s="49">
        <v>0</v>
      </c>
      <c r="Y242" s="49">
        <v>0</v>
      </c>
      <c r="Z242" s="49"/>
      <c r="AA242" s="49">
        <v>0</v>
      </c>
      <c r="AB242" s="49">
        <v>0</v>
      </c>
      <c r="AC242" s="35"/>
      <c r="AD242" s="49">
        <v>1</v>
      </c>
      <c r="AE242" s="49">
        <v>3</v>
      </c>
      <c r="AF242" s="49">
        <v>0</v>
      </c>
      <c r="AG242" s="49">
        <v>0</v>
      </c>
      <c r="AH242" s="49">
        <v>0</v>
      </c>
      <c r="AI242" s="49">
        <v>0</v>
      </c>
      <c r="AJ242" s="49">
        <v>0</v>
      </c>
      <c r="AK242" s="49">
        <v>0</v>
      </c>
      <c r="AL242" s="49"/>
      <c r="AM242" s="49"/>
      <c r="AN242" s="49">
        <v>0</v>
      </c>
      <c r="AO242" s="49">
        <v>0</v>
      </c>
      <c r="AP242" s="35"/>
      <c r="AQ242" s="69"/>
      <c r="AR242" s="17"/>
      <c r="AS242" s="18"/>
      <c r="AT242" s="2">
        <f t="shared" si="5"/>
        <v>0</v>
      </c>
    </row>
    <row r="243" spans="1:46" s="2" customFormat="1" ht="19.5" customHeight="1">
      <c r="A243" s="35">
        <v>233</v>
      </c>
      <c r="B243" s="36" t="s">
        <v>299</v>
      </c>
      <c r="C243" s="35" t="s">
        <v>221</v>
      </c>
      <c r="D243" s="35">
        <v>19</v>
      </c>
      <c r="E243" s="35">
        <v>20</v>
      </c>
      <c r="F243" s="35">
        <v>30</v>
      </c>
      <c r="G243" s="35">
        <v>10</v>
      </c>
      <c r="H243" s="37">
        <v>2.2</v>
      </c>
      <c r="I243" s="35">
        <v>81.2</v>
      </c>
      <c r="J243" s="35">
        <v>41</v>
      </c>
      <c r="K243" s="49">
        <v>2</v>
      </c>
      <c r="L243" s="49">
        <v>0</v>
      </c>
      <c r="M243" s="49" t="s">
        <v>357</v>
      </c>
      <c r="N243" s="49" t="s">
        <v>357</v>
      </c>
      <c r="O243" s="49" t="s">
        <v>357</v>
      </c>
      <c r="P243" s="49">
        <v>0</v>
      </c>
      <c r="Q243" s="49">
        <v>0</v>
      </c>
      <c r="R243" s="49">
        <v>2</v>
      </c>
      <c r="S243" s="49">
        <v>0.2</v>
      </c>
      <c r="T243" s="58">
        <v>0</v>
      </c>
      <c r="U243" s="58">
        <v>0</v>
      </c>
      <c r="V243" s="49">
        <v>0</v>
      </c>
      <c r="W243" s="49">
        <v>0</v>
      </c>
      <c r="X243" s="49">
        <v>0</v>
      </c>
      <c r="Y243" s="49">
        <v>0</v>
      </c>
      <c r="Z243" s="49"/>
      <c r="AA243" s="49">
        <v>0</v>
      </c>
      <c r="AB243" s="49">
        <v>0</v>
      </c>
      <c r="AC243" s="35"/>
      <c r="AD243" s="49">
        <v>6</v>
      </c>
      <c r="AE243" s="49">
        <v>11</v>
      </c>
      <c r="AF243" s="49">
        <v>0</v>
      </c>
      <c r="AG243" s="49">
        <v>0</v>
      </c>
      <c r="AH243" s="49">
        <v>0</v>
      </c>
      <c r="AI243" s="49">
        <v>0</v>
      </c>
      <c r="AJ243" s="49">
        <v>0</v>
      </c>
      <c r="AK243" s="49">
        <v>0</v>
      </c>
      <c r="AL243" s="49"/>
      <c r="AM243" s="49"/>
      <c r="AN243" s="49">
        <v>0</v>
      </c>
      <c r="AO243" s="49">
        <v>0</v>
      </c>
      <c r="AP243" s="35"/>
      <c r="AQ243" s="69"/>
      <c r="AR243" s="17"/>
      <c r="AS243" s="18"/>
      <c r="AT243" s="2">
        <f t="shared" si="5"/>
        <v>0</v>
      </c>
    </row>
    <row r="244" spans="1:46" s="2" customFormat="1" ht="19.5" customHeight="1">
      <c r="A244" s="35">
        <v>234</v>
      </c>
      <c r="B244" s="36" t="s">
        <v>300</v>
      </c>
      <c r="C244" s="35" t="s">
        <v>221</v>
      </c>
      <c r="D244" s="35">
        <v>0</v>
      </c>
      <c r="E244" s="35">
        <v>20</v>
      </c>
      <c r="F244" s="35">
        <v>30</v>
      </c>
      <c r="G244" s="35">
        <v>9</v>
      </c>
      <c r="H244" s="37">
        <v>1</v>
      </c>
      <c r="I244" s="35">
        <v>60</v>
      </c>
      <c r="J244" s="35">
        <v>77</v>
      </c>
      <c r="K244" s="49">
        <v>0</v>
      </c>
      <c r="L244" s="49">
        <v>0</v>
      </c>
      <c r="M244" s="49" t="s">
        <v>358</v>
      </c>
      <c r="N244" s="49" t="s">
        <v>357</v>
      </c>
      <c r="O244" s="49">
        <v>1</v>
      </c>
      <c r="P244" s="49">
        <v>0</v>
      </c>
      <c r="Q244" s="49">
        <v>0</v>
      </c>
      <c r="R244" s="49">
        <v>0</v>
      </c>
      <c r="S244" s="49">
        <v>0</v>
      </c>
      <c r="T244" s="58">
        <v>0</v>
      </c>
      <c r="U244" s="58">
        <v>0</v>
      </c>
      <c r="V244" s="49">
        <v>0</v>
      </c>
      <c r="W244" s="49">
        <v>0</v>
      </c>
      <c r="X244" s="49">
        <v>0</v>
      </c>
      <c r="Y244" s="49">
        <v>0</v>
      </c>
      <c r="Z244" s="49"/>
      <c r="AA244" s="49">
        <v>0</v>
      </c>
      <c r="AB244" s="49">
        <v>0</v>
      </c>
      <c r="AC244" s="35"/>
      <c r="AD244" s="49">
        <v>9</v>
      </c>
      <c r="AE244" s="49">
        <v>39</v>
      </c>
      <c r="AF244" s="49">
        <v>0</v>
      </c>
      <c r="AG244" s="49">
        <v>0</v>
      </c>
      <c r="AH244" s="49">
        <v>0</v>
      </c>
      <c r="AI244" s="49">
        <v>0</v>
      </c>
      <c r="AJ244" s="49">
        <v>0</v>
      </c>
      <c r="AK244" s="49">
        <v>0</v>
      </c>
      <c r="AL244" s="49">
        <v>1</v>
      </c>
      <c r="AM244" s="49">
        <v>1</v>
      </c>
      <c r="AN244" s="49">
        <v>0</v>
      </c>
      <c r="AO244" s="49">
        <v>0</v>
      </c>
      <c r="AP244" s="35"/>
      <c r="AQ244" s="69"/>
      <c r="AR244" s="17"/>
      <c r="AS244" s="18"/>
      <c r="AT244" s="2">
        <f t="shared" si="5"/>
        <v>0</v>
      </c>
    </row>
    <row r="245" spans="1:46" s="2" customFormat="1" ht="19.5" customHeight="1">
      <c r="A245" s="35">
        <v>235</v>
      </c>
      <c r="B245" s="36" t="s">
        <v>301</v>
      </c>
      <c r="C245" s="35" t="s">
        <v>221</v>
      </c>
      <c r="D245" s="35">
        <v>24</v>
      </c>
      <c r="E245" s="35">
        <v>20</v>
      </c>
      <c r="F245" s="35">
        <v>30</v>
      </c>
      <c r="G245" s="35">
        <v>10</v>
      </c>
      <c r="H245" s="37">
        <v>0</v>
      </c>
      <c r="I245" s="35">
        <v>84</v>
      </c>
      <c r="J245" s="35">
        <v>34</v>
      </c>
      <c r="K245" s="49">
        <v>0</v>
      </c>
      <c r="L245" s="49">
        <v>0</v>
      </c>
      <c r="M245" s="49" t="s">
        <v>357</v>
      </c>
      <c r="N245" s="49" t="s">
        <v>357</v>
      </c>
      <c r="O245" s="49" t="s">
        <v>357</v>
      </c>
      <c r="P245" s="49">
        <v>0</v>
      </c>
      <c r="Q245" s="49">
        <v>0</v>
      </c>
      <c r="R245" s="49">
        <v>0</v>
      </c>
      <c r="S245" s="49">
        <v>0</v>
      </c>
      <c r="T245" s="58">
        <v>0</v>
      </c>
      <c r="U245" s="58">
        <v>0</v>
      </c>
      <c r="V245" s="49">
        <v>0</v>
      </c>
      <c r="W245" s="49">
        <v>0</v>
      </c>
      <c r="X245" s="49">
        <v>0</v>
      </c>
      <c r="Y245" s="49">
        <v>0</v>
      </c>
      <c r="Z245" s="49"/>
      <c r="AA245" s="49">
        <v>0</v>
      </c>
      <c r="AB245" s="49">
        <v>0</v>
      </c>
      <c r="AC245" s="35"/>
      <c r="AD245" s="49">
        <v>2</v>
      </c>
      <c r="AE245" s="49">
        <v>6</v>
      </c>
      <c r="AF245" s="49">
        <v>0</v>
      </c>
      <c r="AG245" s="49">
        <v>0</v>
      </c>
      <c r="AH245" s="49">
        <v>0</v>
      </c>
      <c r="AI245" s="49">
        <v>0</v>
      </c>
      <c r="AJ245" s="49">
        <v>0</v>
      </c>
      <c r="AK245" s="49">
        <v>0</v>
      </c>
      <c r="AL245" s="49"/>
      <c r="AM245" s="49"/>
      <c r="AN245" s="49">
        <v>0</v>
      </c>
      <c r="AO245" s="49">
        <v>0</v>
      </c>
      <c r="AP245" s="35"/>
      <c r="AQ245" s="69"/>
      <c r="AR245" s="17"/>
      <c r="AS245" s="18"/>
      <c r="AT245" s="2">
        <f t="shared" si="5"/>
        <v>0</v>
      </c>
    </row>
    <row r="246" spans="1:46" s="2" customFormat="1" ht="19.5" customHeight="1">
      <c r="A246" s="35">
        <v>236</v>
      </c>
      <c r="B246" s="36" t="s">
        <v>101</v>
      </c>
      <c r="C246" s="35" t="s">
        <v>221</v>
      </c>
      <c r="D246" s="35">
        <v>4</v>
      </c>
      <c r="E246" s="35">
        <v>20</v>
      </c>
      <c r="F246" s="35">
        <v>30</v>
      </c>
      <c r="G246" s="35">
        <v>10</v>
      </c>
      <c r="H246" s="37">
        <v>2</v>
      </c>
      <c r="I246" s="35">
        <v>66</v>
      </c>
      <c r="J246" s="35">
        <v>58</v>
      </c>
      <c r="K246" s="49">
        <v>0</v>
      </c>
      <c r="L246" s="49">
        <v>0</v>
      </c>
      <c r="M246" s="49" t="s">
        <v>355</v>
      </c>
      <c r="N246" s="49" t="s">
        <v>357</v>
      </c>
      <c r="O246" s="49">
        <v>2</v>
      </c>
      <c r="P246" s="49">
        <v>0</v>
      </c>
      <c r="Q246" s="49">
        <v>0</v>
      </c>
      <c r="R246" s="49">
        <v>0</v>
      </c>
      <c r="S246" s="49">
        <v>0</v>
      </c>
      <c r="T246" s="58">
        <v>0</v>
      </c>
      <c r="U246" s="58">
        <v>0</v>
      </c>
      <c r="V246" s="49">
        <v>0</v>
      </c>
      <c r="W246" s="49">
        <v>0</v>
      </c>
      <c r="X246" s="49">
        <v>0</v>
      </c>
      <c r="Y246" s="49">
        <v>0</v>
      </c>
      <c r="Z246" s="49"/>
      <c r="AA246" s="49">
        <v>0</v>
      </c>
      <c r="AB246" s="49">
        <v>0</v>
      </c>
      <c r="AC246" s="35"/>
      <c r="AD246" s="49">
        <v>6</v>
      </c>
      <c r="AE246" s="49">
        <v>26</v>
      </c>
      <c r="AF246" s="49">
        <v>0</v>
      </c>
      <c r="AG246" s="49">
        <v>0</v>
      </c>
      <c r="AH246" s="49">
        <v>0</v>
      </c>
      <c r="AI246" s="49">
        <v>0</v>
      </c>
      <c r="AJ246" s="49">
        <v>0</v>
      </c>
      <c r="AK246" s="49">
        <v>0</v>
      </c>
      <c r="AL246" s="49"/>
      <c r="AM246" s="49"/>
      <c r="AN246" s="49">
        <v>0</v>
      </c>
      <c r="AO246" s="49">
        <v>0</v>
      </c>
      <c r="AP246" s="35"/>
      <c r="AQ246" s="69"/>
      <c r="AR246" s="17"/>
      <c r="AS246" s="18"/>
      <c r="AT246" s="2">
        <f t="shared" si="5"/>
        <v>0</v>
      </c>
    </row>
    <row r="247" spans="1:45" s="2" customFormat="1" ht="19.5" customHeight="1">
      <c r="A247" s="34" t="s">
        <v>365</v>
      </c>
      <c r="B247" s="34"/>
      <c r="C247" s="34"/>
      <c r="D247" s="34"/>
      <c r="E247" s="34"/>
      <c r="F247" s="34"/>
      <c r="G247" s="34"/>
      <c r="H247" s="34"/>
      <c r="I247" s="34"/>
      <c r="J247" s="34"/>
      <c r="K247" s="34"/>
      <c r="L247" s="34"/>
      <c r="M247" s="34"/>
      <c r="N247" s="34"/>
      <c r="O247" s="34"/>
      <c r="P247" s="34"/>
      <c r="Q247" s="34"/>
      <c r="R247" s="34"/>
      <c r="S247" s="34"/>
      <c r="T247" s="57"/>
      <c r="U247" s="57"/>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17"/>
      <c r="AS247" s="18"/>
    </row>
    <row r="248" spans="1:46" s="2" customFormat="1" ht="19.5" customHeight="1">
      <c r="A248" s="35">
        <v>237</v>
      </c>
      <c r="B248" s="36" t="s">
        <v>302</v>
      </c>
      <c r="C248" s="35" t="s">
        <v>303</v>
      </c>
      <c r="D248" s="35">
        <v>27</v>
      </c>
      <c r="E248" s="35">
        <v>20</v>
      </c>
      <c r="F248" s="35">
        <v>30</v>
      </c>
      <c r="G248" s="35">
        <v>10</v>
      </c>
      <c r="H248" s="37">
        <v>2.5</v>
      </c>
      <c r="I248" s="35">
        <v>89.5</v>
      </c>
      <c r="J248" s="35">
        <v>6</v>
      </c>
      <c r="K248" s="49">
        <v>0</v>
      </c>
      <c r="L248" s="49">
        <v>0</v>
      </c>
      <c r="M248" s="49" t="s">
        <v>355</v>
      </c>
      <c r="N248" s="49" t="s">
        <v>357</v>
      </c>
      <c r="O248" s="49">
        <v>2</v>
      </c>
      <c r="P248" s="49">
        <v>0</v>
      </c>
      <c r="Q248" s="49">
        <v>0</v>
      </c>
      <c r="R248" s="49">
        <v>0</v>
      </c>
      <c r="S248" s="49">
        <v>0</v>
      </c>
      <c r="T248" s="70">
        <v>1</v>
      </c>
      <c r="U248" s="70">
        <v>0.5</v>
      </c>
      <c r="V248" s="49">
        <v>0</v>
      </c>
      <c r="W248" s="49">
        <v>0</v>
      </c>
      <c r="X248" s="49">
        <v>0</v>
      </c>
      <c r="Y248" s="49">
        <v>0</v>
      </c>
      <c r="Z248" s="49"/>
      <c r="AA248" s="49">
        <v>0</v>
      </c>
      <c r="AB248" s="49">
        <v>0</v>
      </c>
      <c r="AC248" s="35"/>
      <c r="AD248" s="49">
        <v>1</v>
      </c>
      <c r="AE248" s="49">
        <v>3</v>
      </c>
      <c r="AF248" s="49">
        <v>0</v>
      </c>
      <c r="AG248" s="49">
        <v>0</v>
      </c>
      <c r="AH248" s="49">
        <v>0</v>
      </c>
      <c r="AI248" s="49">
        <v>0</v>
      </c>
      <c r="AJ248" s="49">
        <v>0</v>
      </c>
      <c r="AK248" s="49">
        <v>0</v>
      </c>
      <c r="AL248" s="49"/>
      <c r="AM248" s="49"/>
      <c r="AN248" s="49">
        <v>0</v>
      </c>
      <c r="AO248" s="49">
        <v>0</v>
      </c>
      <c r="AP248" s="35"/>
      <c r="AQ248" s="69"/>
      <c r="AR248" s="17"/>
      <c r="AS248" s="18"/>
      <c r="AT248" s="2">
        <f aca="true" t="shared" si="6" ref="AT248:AT254">IF(AR248=AS248,0,1)</f>
        <v>0</v>
      </c>
    </row>
    <row r="249" spans="1:46" s="2" customFormat="1" ht="19.5" customHeight="1">
      <c r="A249" s="35">
        <v>238</v>
      </c>
      <c r="B249" s="36" t="s">
        <v>304</v>
      </c>
      <c r="C249" s="35" t="s">
        <v>303</v>
      </c>
      <c r="D249" s="35">
        <v>30</v>
      </c>
      <c r="E249" s="35">
        <v>20</v>
      </c>
      <c r="F249" s="35">
        <v>30</v>
      </c>
      <c r="G249" s="35">
        <v>10</v>
      </c>
      <c r="H249" s="37">
        <v>4</v>
      </c>
      <c r="I249" s="35">
        <v>94</v>
      </c>
      <c r="J249" s="35">
        <v>3</v>
      </c>
      <c r="K249" s="49">
        <v>2</v>
      </c>
      <c r="L249" s="49">
        <v>0</v>
      </c>
      <c r="M249" s="49" t="s">
        <v>355</v>
      </c>
      <c r="N249" s="49" t="s">
        <v>357</v>
      </c>
      <c r="O249" s="49">
        <v>2</v>
      </c>
      <c r="P249" s="49">
        <v>0</v>
      </c>
      <c r="Q249" s="49">
        <v>0</v>
      </c>
      <c r="R249" s="49">
        <v>0</v>
      </c>
      <c r="S249" s="49">
        <v>0</v>
      </c>
      <c r="T249" s="58">
        <v>0</v>
      </c>
      <c r="U249" s="58">
        <v>0</v>
      </c>
      <c r="V249" s="49">
        <v>0</v>
      </c>
      <c r="W249" s="49">
        <v>0</v>
      </c>
      <c r="X249" s="49">
        <v>0</v>
      </c>
      <c r="Y249" s="49">
        <v>0</v>
      </c>
      <c r="Z249" s="49"/>
      <c r="AA249" s="49">
        <v>0</v>
      </c>
      <c r="AB249" s="49">
        <v>0</v>
      </c>
      <c r="AC249" s="35"/>
      <c r="AD249" s="49">
        <v>0</v>
      </c>
      <c r="AE249" s="49">
        <v>0</v>
      </c>
      <c r="AF249" s="49">
        <v>0</v>
      </c>
      <c r="AG249" s="49">
        <v>0</v>
      </c>
      <c r="AH249" s="49">
        <v>0</v>
      </c>
      <c r="AI249" s="49">
        <v>0</v>
      </c>
      <c r="AJ249" s="49">
        <v>0</v>
      </c>
      <c r="AK249" s="49">
        <v>0</v>
      </c>
      <c r="AL249" s="49"/>
      <c r="AM249" s="49"/>
      <c r="AN249" s="49">
        <v>0</v>
      </c>
      <c r="AO249" s="49">
        <v>0</v>
      </c>
      <c r="AP249" s="35"/>
      <c r="AQ249" s="69"/>
      <c r="AR249" s="17"/>
      <c r="AS249" s="18"/>
      <c r="AT249" s="2">
        <f t="shared" si="6"/>
        <v>0</v>
      </c>
    </row>
    <row r="250" spans="1:46" s="2" customFormat="1" ht="19.5" customHeight="1">
      <c r="A250" s="35">
        <v>239</v>
      </c>
      <c r="B250" s="36" t="s">
        <v>305</v>
      </c>
      <c r="C250" s="35" t="s">
        <v>303</v>
      </c>
      <c r="D250" s="35">
        <v>30</v>
      </c>
      <c r="E250" s="35">
        <v>20</v>
      </c>
      <c r="F250" s="35">
        <v>30</v>
      </c>
      <c r="G250" s="35">
        <v>10</v>
      </c>
      <c r="H250" s="37">
        <v>6.3</v>
      </c>
      <c r="I250" s="35">
        <v>96.3</v>
      </c>
      <c r="J250" s="35">
        <v>1</v>
      </c>
      <c r="K250" s="49">
        <v>2</v>
      </c>
      <c r="L250" s="49">
        <v>0</v>
      </c>
      <c r="M250" s="49" t="s">
        <v>358</v>
      </c>
      <c r="N250" s="49" t="s">
        <v>357</v>
      </c>
      <c r="O250" s="49">
        <v>1</v>
      </c>
      <c r="P250" s="49">
        <v>0</v>
      </c>
      <c r="Q250" s="49">
        <v>0</v>
      </c>
      <c r="R250" s="49">
        <v>3</v>
      </c>
      <c r="S250" s="49">
        <v>0.3</v>
      </c>
      <c r="T250" s="70">
        <v>6</v>
      </c>
      <c r="U250" s="70">
        <v>3</v>
      </c>
      <c r="V250" s="49">
        <v>0</v>
      </c>
      <c r="W250" s="49">
        <v>0</v>
      </c>
      <c r="X250" s="49">
        <v>0</v>
      </c>
      <c r="Y250" s="49">
        <v>0</v>
      </c>
      <c r="Z250" s="49"/>
      <c r="AA250" s="49">
        <v>0</v>
      </c>
      <c r="AB250" s="49">
        <v>0</v>
      </c>
      <c r="AC250" s="35"/>
      <c r="AD250" s="49">
        <v>0</v>
      </c>
      <c r="AE250" s="49">
        <v>0</v>
      </c>
      <c r="AF250" s="49">
        <v>0</v>
      </c>
      <c r="AG250" s="49">
        <v>0</v>
      </c>
      <c r="AH250" s="49">
        <v>0</v>
      </c>
      <c r="AI250" s="49">
        <v>0</v>
      </c>
      <c r="AJ250" s="49">
        <v>0</v>
      </c>
      <c r="AK250" s="49">
        <v>0</v>
      </c>
      <c r="AL250" s="49"/>
      <c r="AM250" s="49"/>
      <c r="AN250" s="49">
        <v>0</v>
      </c>
      <c r="AO250" s="49">
        <v>0</v>
      </c>
      <c r="AP250" s="35"/>
      <c r="AQ250" s="69"/>
      <c r="AR250" s="17"/>
      <c r="AS250" s="18"/>
      <c r="AT250" s="2">
        <f t="shared" si="6"/>
        <v>0</v>
      </c>
    </row>
    <row r="251" spans="1:46" s="2" customFormat="1" ht="19.5" customHeight="1">
      <c r="A251" s="35">
        <v>240</v>
      </c>
      <c r="B251" s="36" t="s">
        <v>306</v>
      </c>
      <c r="C251" s="35" t="s">
        <v>303</v>
      </c>
      <c r="D251" s="35">
        <v>27</v>
      </c>
      <c r="E251" s="35">
        <v>20</v>
      </c>
      <c r="F251" s="35">
        <v>30</v>
      </c>
      <c r="G251" s="35">
        <v>10</v>
      </c>
      <c r="H251" s="37">
        <v>5.2</v>
      </c>
      <c r="I251" s="35">
        <v>92.2</v>
      </c>
      <c r="J251" s="35">
        <v>5</v>
      </c>
      <c r="K251" s="49">
        <v>2</v>
      </c>
      <c r="L251" s="49">
        <v>0</v>
      </c>
      <c r="M251" s="49" t="s">
        <v>358</v>
      </c>
      <c r="N251" s="49" t="s">
        <v>357</v>
      </c>
      <c r="O251" s="49">
        <v>1</v>
      </c>
      <c r="P251" s="49">
        <v>0</v>
      </c>
      <c r="Q251" s="49">
        <v>0</v>
      </c>
      <c r="R251" s="49">
        <v>2</v>
      </c>
      <c r="S251" s="49">
        <v>0.2</v>
      </c>
      <c r="T251" s="70">
        <v>4</v>
      </c>
      <c r="U251" s="70">
        <v>2</v>
      </c>
      <c r="V251" s="49">
        <v>0</v>
      </c>
      <c r="W251" s="49">
        <v>0</v>
      </c>
      <c r="X251" s="49">
        <v>0</v>
      </c>
      <c r="Y251" s="49">
        <v>0</v>
      </c>
      <c r="Z251" s="49"/>
      <c r="AA251" s="49">
        <v>0</v>
      </c>
      <c r="AB251" s="49">
        <v>0</v>
      </c>
      <c r="AC251" s="35"/>
      <c r="AD251" s="49">
        <v>1</v>
      </c>
      <c r="AE251" s="49">
        <v>3</v>
      </c>
      <c r="AF251" s="49">
        <v>0</v>
      </c>
      <c r="AG251" s="49">
        <v>0</v>
      </c>
      <c r="AH251" s="49">
        <v>0</v>
      </c>
      <c r="AI251" s="49">
        <v>0</v>
      </c>
      <c r="AJ251" s="49">
        <v>0</v>
      </c>
      <c r="AK251" s="49">
        <v>0</v>
      </c>
      <c r="AL251" s="49"/>
      <c r="AM251" s="49"/>
      <c r="AN251" s="49">
        <v>0</v>
      </c>
      <c r="AO251" s="49">
        <v>0</v>
      </c>
      <c r="AP251" s="35"/>
      <c r="AQ251" s="69"/>
      <c r="AR251" s="17"/>
      <c r="AS251" s="18"/>
      <c r="AT251" s="2">
        <f t="shared" si="6"/>
        <v>0</v>
      </c>
    </row>
    <row r="252" spans="1:46" s="2" customFormat="1" ht="19.5" customHeight="1">
      <c r="A252" s="35">
        <v>241</v>
      </c>
      <c r="B252" s="36" t="s">
        <v>307</v>
      </c>
      <c r="C252" s="35" t="s">
        <v>303</v>
      </c>
      <c r="D252" s="35">
        <v>30</v>
      </c>
      <c r="E252" s="35">
        <v>20</v>
      </c>
      <c r="F252" s="35">
        <v>30</v>
      </c>
      <c r="G252" s="35">
        <v>10</v>
      </c>
      <c r="H252" s="37">
        <v>4.1</v>
      </c>
      <c r="I252" s="35">
        <v>94.1</v>
      </c>
      <c r="J252" s="35">
        <v>2</v>
      </c>
      <c r="K252" s="49">
        <v>2</v>
      </c>
      <c r="L252" s="49">
        <v>0</v>
      </c>
      <c r="M252" s="49" t="s">
        <v>358</v>
      </c>
      <c r="N252" s="49" t="s">
        <v>357</v>
      </c>
      <c r="O252" s="49">
        <v>1</v>
      </c>
      <c r="P252" s="49">
        <v>0</v>
      </c>
      <c r="Q252" s="49">
        <v>0</v>
      </c>
      <c r="R252" s="49">
        <v>1</v>
      </c>
      <c r="S252" s="49">
        <v>0.1</v>
      </c>
      <c r="T252" s="70">
        <v>2</v>
      </c>
      <c r="U252" s="70">
        <v>1</v>
      </c>
      <c r="V252" s="49">
        <v>0</v>
      </c>
      <c r="W252" s="49">
        <v>0</v>
      </c>
      <c r="X252" s="49">
        <v>0</v>
      </c>
      <c r="Y252" s="49">
        <v>0</v>
      </c>
      <c r="Z252" s="49"/>
      <c r="AA252" s="49">
        <v>0</v>
      </c>
      <c r="AB252" s="49">
        <v>0</v>
      </c>
      <c r="AC252" s="35"/>
      <c r="AD252" s="49">
        <v>0</v>
      </c>
      <c r="AE252" s="49">
        <v>0</v>
      </c>
      <c r="AF252" s="49">
        <v>0</v>
      </c>
      <c r="AG252" s="49">
        <v>0</v>
      </c>
      <c r="AH252" s="49">
        <v>0</v>
      </c>
      <c r="AI252" s="49">
        <v>0</v>
      </c>
      <c r="AJ252" s="49">
        <v>0</v>
      </c>
      <c r="AK252" s="49">
        <v>0</v>
      </c>
      <c r="AL252" s="49"/>
      <c r="AM252" s="49"/>
      <c r="AN252" s="49">
        <v>0</v>
      </c>
      <c r="AO252" s="49">
        <v>0</v>
      </c>
      <c r="AP252" s="35"/>
      <c r="AQ252" s="69"/>
      <c r="AR252" s="17"/>
      <c r="AS252" s="18"/>
      <c r="AT252" s="2">
        <f t="shared" si="6"/>
        <v>0</v>
      </c>
    </row>
    <row r="253" spans="1:46" s="2" customFormat="1" ht="19.5" customHeight="1">
      <c r="A253" s="35">
        <v>242</v>
      </c>
      <c r="B253" s="36" t="s">
        <v>308</v>
      </c>
      <c r="C253" s="35" t="s">
        <v>303</v>
      </c>
      <c r="D253" s="35">
        <v>27</v>
      </c>
      <c r="E253" s="35">
        <v>20</v>
      </c>
      <c r="F253" s="35">
        <v>30</v>
      </c>
      <c r="G253" s="35">
        <v>10</v>
      </c>
      <c r="H253" s="37">
        <v>5.6</v>
      </c>
      <c r="I253" s="35">
        <v>92.6</v>
      </c>
      <c r="J253" s="35">
        <v>4</v>
      </c>
      <c r="K253" s="49">
        <v>2</v>
      </c>
      <c r="L253" s="49">
        <v>0</v>
      </c>
      <c r="M253" s="49" t="s">
        <v>358</v>
      </c>
      <c r="N253" s="49" t="s">
        <v>357</v>
      </c>
      <c r="O253" s="49">
        <v>1</v>
      </c>
      <c r="P253" s="49">
        <v>0</v>
      </c>
      <c r="Q253" s="49">
        <v>0</v>
      </c>
      <c r="R253" s="49">
        <v>1</v>
      </c>
      <c r="S253" s="49">
        <v>0.1</v>
      </c>
      <c r="T253" s="70">
        <v>5</v>
      </c>
      <c r="U253" s="70">
        <v>2.5</v>
      </c>
      <c r="V253" s="49">
        <v>0</v>
      </c>
      <c r="W253" s="49">
        <v>0</v>
      </c>
      <c r="X253" s="49">
        <v>0</v>
      </c>
      <c r="Y253" s="49">
        <v>0</v>
      </c>
      <c r="Z253" s="49"/>
      <c r="AA253" s="49">
        <v>0</v>
      </c>
      <c r="AB253" s="49">
        <v>0</v>
      </c>
      <c r="AC253" s="35"/>
      <c r="AD253" s="49">
        <v>1</v>
      </c>
      <c r="AE253" s="49">
        <v>3</v>
      </c>
      <c r="AF253" s="49">
        <v>0</v>
      </c>
      <c r="AG253" s="49">
        <v>0</v>
      </c>
      <c r="AH253" s="49">
        <v>0</v>
      </c>
      <c r="AI253" s="49">
        <v>0</v>
      </c>
      <c r="AJ253" s="49">
        <v>0</v>
      </c>
      <c r="AK253" s="49">
        <v>0</v>
      </c>
      <c r="AL253" s="49"/>
      <c r="AM253" s="49"/>
      <c r="AN253" s="49">
        <v>0</v>
      </c>
      <c r="AO253" s="49">
        <v>0</v>
      </c>
      <c r="AP253" s="35"/>
      <c r="AQ253" s="69"/>
      <c r="AR253" s="17"/>
      <c r="AS253" s="18"/>
      <c r="AT253" s="2">
        <f t="shared" si="6"/>
        <v>0</v>
      </c>
    </row>
    <row r="254" spans="1:46" s="2" customFormat="1" ht="19.5" customHeight="1">
      <c r="A254" s="35">
        <v>243</v>
      </c>
      <c r="B254" s="36" t="s">
        <v>309</v>
      </c>
      <c r="C254" s="35" t="s">
        <v>303</v>
      </c>
      <c r="D254" s="35">
        <v>18</v>
      </c>
      <c r="E254" s="35">
        <v>20</v>
      </c>
      <c r="F254" s="35">
        <v>30</v>
      </c>
      <c r="G254" s="35">
        <v>10</v>
      </c>
      <c r="H254" s="37">
        <v>5.3</v>
      </c>
      <c r="I254" s="35">
        <v>83.3</v>
      </c>
      <c r="J254" s="35">
        <v>7</v>
      </c>
      <c r="K254" s="49">
        <v>2</v>
      </c>
      <c r="L254" s="49">
        <v>0</v>
      </c>
      <c r="M254" s="49" t="s">
        <v>358</v>
      </c>
      <c r="N254" s="49" t="s">
        <v>357</v>
      </c>
      <c r="O254" s="49">
        <v>1</v>
      </c>
      <c r="P254" s="49">
        <v>0</v>
      </c>
      <c r="Q254" s="49">
        <v>0</v>
      </c>
      <c r="R254" s="49">
        <v>2</v>
      </c>
      <c r="S254" s="49">
        <v>0.3</v>
      </c>
      <c r="T254" s="70">
        <v>4</v>
      </c>
      <c r="U254" s="70">
        <v>2</v>
      </c>
      <c r="V254" s="49">
        <v>0</v>
      </c>
      <c r="W254" s="49">
        <v>0</v>
      </c>
      <c r="X254" s="49">
        <v>0</v>
      </c>
      <c r="Y254" s="49">
        <v>0</v>
      </c>
      <c r="Z254" s="49"/>
      <c r="AA254" s="49">
        <v>0</v>
      </c>
      <c r="AB254" s="49">
        <v>0</v>
      </c>
      <c r="AC254" s="35"/>
      <c r="AD254" s="49">
        <v>6</v>
      </c>
      <c r="AE254" s="49">
        <v>12</v>
      </c>
      <c r="AF254" s="49">
        <v>0</v>
      </c>
      <c r="AG254" s="49">
        <v>0</v>
      </c>
      <c r="AH254" s="49">
        <v>0</v>
      </c>
      <c r="AI254" s="49">
        <v>0</v>
      </c>
      <c r="AJ254" s="49">
        <v>0</v>
      </c>
      <c r="AK254" s="49">
        <v>0</v>
      </c>
      <c r="AL254" s="49"/>
      <c r="AM254" s="49"/>
      <c r="AN254" s="49">
        <v>0</v>
      </c>
      <c r="AO254" s="49">
        <v>0</v>
      </c>
      <c r="AP254" s="35"/>
      <c r="AQ254" s="69"/>
      <c r="AR254" s="17"/>
      <c r="AS254" s="18"/>
      <c r="AT254" s="2">
        <f t="shared" si="6"/>
        <v>0</v>
      </c>
    </row>
    <row r="255" spans="1:45" s="2" customFormat="1" ht="19.5" customHeight="1">
      <c r="A255" s="34" t="s">
        <v>366</v>
      </c>
      <c r="B255" s="34"/>
      <c r="C255" s="34"/>
      <c r="D255" s="34"/>
      <c r="E255" s="34"/>
      <c r="F255" s="34"/>
      <c r="G255" s="34"/>
      <c r="H255" s="34"/>
      <c r="I255" s="34"/>
      <c r="J255" s="34"/>
      <c r="K255" s="34"/>
      <c r="L255" s="34"/>
      <c r="M255" s="34"/>
      <c r="N255" s="34"/>
      <c r="O255" s="34"/>
      <c r="P255" s="34"/>
      <c r="Q255" s="34"/>
      <c r="R255" s="34"/>
      <c r="S255" s="34"/>
      <c r="T255" s="57"/>
      <c r="U255" s="57"/>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17"/>
      <c r="AS255" s="18"/>
    </row>
    <row r="256" spans="1:46" s="2" customFormat="1" ht="19.5" customHeight="1">
      <c r="A256" s="35">
        <v>244</v>
      </c>
      <c r="B256" s="36" t="s">
        <v>310</v>
      </c>
      <c r="C256" s="35" t="s">
        <v>311</v>
      </c>
      <c r="D256" s="35">
        <v>30</v>
      </c>
      <c r="E256" s="35">
        <v>20</v>
      </c>
      <c r="F256" s="35">
        <v>30</v>
      </c>
      <c r="G256" s="35">
        <v>10</v>
      </c>
      <c r="H256" s="37">
        <v>1</v>
      </c>
      <c r="I256" s="35">
        <v>91</v>
      </c>
      <c r="J256" s="35">
        <v>22</v>
      </c>
      <c r="K256" s="49">
        <v>0</v>
      </c>
      <c r="L256" s="49">
        <v>0</v>
      </c>
      <c r="M256" s="49" t="s">
        <v>357</v>
      </c>
      <c r="N256" s="49" t="s">
        <v>357</v>
      </c>
      <c r="O256" s="49" t="s">
        <v>357</v>
      </c>
      <c r="P256" s="49">
        <v>0</v>
      </c>
      <c r="Q256" s="49">
        <v>0</v>
      </c>
      <c r="R256" s="49">
        <v>0</v>
      </c>
      <c r="S256" s="49">
        <v>0</v>
      </c>
      <c r="T256" s="58">
        <v>0</v>
      </c>
      <c r="U256" s="58">
        <v>0</v>
      </c>
      <c r="V256" s="49">
        <v>0</v>
      </c>
      <c r="W256" s="49">
        <v>0</v>
      </c>
      <c r="X256" s="49">
        <v>0</v>
      </c>
      <c r="Y256" s="49">
        <v>0</v>
      </c>
      <c r="Z256" s="49"/>
      <c r="AA256" s="49">
        <v>1</v>
      </c>
      <c r="AB256" s="49">
        <v>0</v>
      </c>
      <c r="AC256" s="35"/>
      <c r="AD256" s="49">
        <v>0</v>
      </c>
      <c r="AE256" s="49">
        <v>0</v>
      </c>
      <c r="AF256" s="49">
        <v>0</v>
      </c>
      <c r="AG256" s="49">
        <v>0</v>
      </c>
      <c r="AH256" s="49">
        <v>0</v>
      </c>
      <c r="AI256" s="49">
        <v>0</v>
      </c>
      <c r="AJ256" s="49">
        <v>0</v>
      </c>
      <c r="AK256" s="49">
        <v>0</v>
      </c>
      <c r="AL256" s="49"/>
      <c r="AM256" s="49"/>
      <c r="AN256" s="49">
        <v>0</v>
      </c>
      <c r="AO256" s="49">
        <v>0</v>
      </c>
      <c r="AP256" s="35"/>
      <c r="AQ256" s="69"/>
      <c r="AR256" s="17"/>
      <c r="AS256" s="18"/>
      <c r="AT256" s="2">
        <f aca="true" t="shared" si="7" ref="AT256:AT268">IF(AR256=AS256,0,1)</f>
        <v>0</v>
      </c>
    </row>
    <row r="257" spans="1:46" s="2" customFormat="1" ht="19.5" customHeight="1">
      <c r="A257" s="35">
        <v>245</v>
      </c>
      <c r="B257" s="36" t="s">
        <v>312</v>
      </c>
      <c r="C257" s="35" t="s">
        <v>311</v>
      </c>
      <c r="D257" s="35">
        <v>27</v>
      </c>
      <c r="E257" s="35">
        <v>20</v>
      </c>
      <c r="F257" s="35">
        <v>30</v>
      </c>
      <c r="G257" s="35">
        <v>10</v>
      </c>
      <c r="H257" s="37">
        <v>2.5</v>
      </c>
      <c r="I257" s="35">
        <v>89.5</v>
      </c>
      <c r="J257" s="35">
        <v>27</v>
      </c>
      <c r="K257" s="49">
        <v>0</v>
      </c>
      <c r="L257" s="49">
        <v>0</v>
      </c>
      <c r="M257" s="49" t="s">
        <v>357</v>
      </c>
      <c r="N257" s="49" t="s">
        <v>355</v>
      </c>
      <c r="O257" s="49">
        <v>2.5</v>
      </c>
      <c r="P257" s="49">
        <v>0</v>
      </c>
      <c r="Q257" s="49">
        <v>0</v>
      </c>
      <c r="R257" s="49">
        <v>0</v>
      </c>
      <c r="S257" s="49">
        <v>0</v>
      </c>
      <c r="T257" s="58">
        <v>0</v>
      </c>
      <c r="U257" s="58">
        <v>0</v>
      </c>
      <c r="V257" s="49">
        <v>0</v>
      </c>
      <c r="W257" s="49">
        <v>0</v>
      </c>
      <c r="X257" s="49">
        <v>0</v>
      </c>
      <c r="Y257" s="49">
        <v>0</v>
      </c>
      <c r="Z257" s="49"/>
      <c r="AA257" s="49">
        <v>0</v>
      </c>
      <c r="AB257" s="49">
        <v>0</v>
      </c>
      <c r="AC257" s="35"/>
      <c r="AD257" s="49">
        <v>1</v>
      </c>
      <c r="AE257" s="49">
        <v>3</v>
      </c>
      <c r="AF257" s="49">
        <v>0</v>
      </c>
      <c r="AG257" s="49">
        <v>0</v>
      </c>
      <c r="AH257" s="49">
        <v>0</v>
      </c>
      <c r="AI257" s="49">
        <v>0</v>
      </c>
      <c r="AJ257" s="49">
        <v>0</v>
      </c>
      <c r="AK257" s="49">
        <v>0</v>
      </c>
      <c r="AL257" s="49"/>
      <c r="AM257" s="49"/>
      <c r="AN257" s="49">
        <v>0</v>
      </c>
      <c r="AO257" s="49">
        <v>0</v>
      </c>
      <c r="AP257" s="35"/>
      <c r="AQ257" s="69"/>
      <c r="AR257" s="17"/>
      <c r="AS257" s="18"/>
      <c r="AT257" s="2">
        <f t="shared" si="7"/>
        <v>0</v>
      </c>
    </row>
    <row r="258" spans="1:46" s="2" customFormat="1" ht="19.5" customHeight="1">
      <c r="A258" s="35">
        <v>246</v>
      </c>
      <c r="B258" s="36" t="s">
        <v>313</v>
      </c>
      <c r="C258" s="35" t="s">
        <v>311</v>
      </c>
      <c r="D258" s="35">
        <v>26.5</v>
      </c>
      <c r="E258" s="35">
        <v>20</v>
      </c>
      <c r="F258" s="35">
        <v>30</v>
      </c>
      <c r="G258" s="35">
        <v>10</v>
      </c>
      <c r="H258" s="37">
        <v>2.5</v>
      </c>
      <c r="I258" s="35">
        <v>89</v>
      </c>
      <c r="J258" s="35">
        <v>30</v>
      </c>
      <c r="K258" s="49">
        <v>0</v>
      </c>
      <c r="L258" s="49">
        <v>0</v>
      </c>
      <c r="M258" s="49" t="s">
        <v>357</v>
      </c>
      <c r="N258" s="49" t="s">
        <v>355</v>
      </c>
      <c r="O258" s="49">
        <v>2.5</v>
      </c>
      <c r="P258" s="49">
        <v>0</v>
      </c>
      <c r="Q258" s="49">
        <v>0</v>
      </c>
      <c r="R258" s="49">
        <v>0</v>
      </c>
      <c r="S258" s="49">
        <v>0</v>
      </c>
      <c r="T258" s="58">
        <v>0</v>
      </c>
      <c r="U258" s="58">
        <v>0</v>
      </c>
      <c r="V258" s="49">
        <v>0</v>
      </c>
      <c r="W258" s="49">
        <v>0</v>
      </c>
      <c r="X258" s="49">
        <v>0</v>
      </c>
      <c r="Y258" s="49">
        <v>0</v>
      </c>
      <c r="Z258" s="49"/>
      <c r="AA258" s="49">
        <v>0</v>
      </c>
      <c r="AB258" s="49">
        <v>0</v>
      </c>
      <c r="AC258" s="35"/>
      <c r="AD258" s="49">
        <v>2</v>
      </c>
      <c r="AE258" s="49">
        <v>3.5</v>
      </c>
      <c r="AF258" s="49">
        <v>0</v>
      </c>
      <c r="AG258" s="49">
        <v>0</v>
      </c>
      <c r="AH258" s="49">
        <v>0</v>
      </c>
      <c r="AI258" s="49">
        <v>0</v>
      </c>
      <c r="AJ258" s="49">
        <v>0</v>
      </c>
      <c r="AK258" s="49">
        <v>0</v>
      </c>
      <c r="AL258" s="49"/>
      <c r="AM258" s="49"/>
      <c r="AN258" s="49">
        <v>0</v>
      </c>
      <c r="AO258" s="49">
        <v>0</v>
      </c>
      <c r="AP258" s="35"/>
      <c r="AQ258" s="69"/>
      <c r="AR258" s="17"/>
      <c r="AS258" s="18"/>
      <c r="AT258" s="2">
        <f t="shared" si="7"/>
        <v>0</v>
      </c>
    </row>
    <row r="259" spans="1:46" s="2" customFormat="1" ht="19.5" customHeight="1">
      <c r="A259" s="35">
        <v>247</v>
      </c>
      <c r="B259" s="36" t="s">
        <v>314</v>
      </c>
      <c r="C259" s="35" t="s">
        <v>311</v>
      </c>
      <c r="D259" s="35">
        <v>27</v>
      </c>
      <c r="E259" s="35">
        <v>20</v>
      </c>
      <c r="F259" s="35">
        <v>30</v>
      </c>
      <c r="G259" s="35">
        <v>10</v>
      </c>
      <c r="H259" s="37">
        <v>2.5</v>
      </c>
      <c r="I259" s="35">
        <v>89.5</v>
      </c>
      <c r="J259" s="35">
        <v>27</v>
      </c>
      <c r="K259" s="49">
        <v>0</v>
      </c>
      <c r="L259" s="49">
        <v>0</v>
      </c>
      <c r="M259" s="49" t="s">
        <v>357</v>
      </c>
      <c r="N259" s="49" t="s">
        <v>355</v>
      </c>
      <c r="O259" s="49">
        <v>2.5</v>
      </c>
      <c r="P259" s="49">
        <v>0</v>
      </c>
      <c r="Q259" s="49">
        <v>0</v>
      </c>
      <c r="R259" s="49">
        <v>0</v>
      </c>
      <c r="S259" s="49">
        <v>0</v>
      </c>
      <c r="T259" s="58">
        <v>0</v>
      </c>
      <c r="U259" s="58">
        <v>0</v>
      </c>
      <c r="V259" s="49">
        <v>0</v>
      </c>
      <c r="W259" s="49">
        <v>0</v>
      </c>
      <c r="X259" s="49">
        <v>0</v>
      </c>
      <c r="Y259" s="49">
        <v>0</v>
      </c>
      <c r="Z259" s="49"/>
      <c r="AA259" s="49">
        <v>0</v>
      </c>
      <c r="AB259" s="49">
        <v>0</v>
      </c>
      <c r="AC259" s="35"/>
      <c r="AD259" s="49">
        <v>1</v>
      </c>
      <c r="AE259" s="49">
        <v>3</v>
      </c>
      <c r="AF259" s="49">
        <v>0</v>
      </c>
      <c r="AG259" s="49">
        <v>0</v>
      </c>
      <c r="AH259" s="49">
        <v>0</v>
      </c>
      <c r="AI259" s="49">
        <v>0</v>
      </c>
      <c r="AJ259" s="49">
        <v>0</v>
      </c>
      <c r="AK259" s="49">
        <v>0</v>
      </c>
      <c r="AL259" s="49"/>
      <c r="AM259" s="49"/>
      <c r="AN259" s="49">
        <v>0</v>
      </c>
      <c r="AO259" s="49">
        <v>0</v>
      </c>
      <c r="AP259" s="35"/>
      <c r="AQ259" s="69"/>
      <c r="AR259" s="17"/>
      <c r="AS259" s="18"/>
      <c r="AT259" s="2">
        <f t="shared" si="7"/>
        <v>0</v>
      </c>
    </row>
    <row r="260" spans="1:46" s="2" customFormat="1" ht="19.5" customHeight="1">
      <c r="A260" s="35">
        <v>248</v>
      </c>
      <c r="B260" s="36" t="s">
        <v>315</v>
      </c>
      <c r="C260" s="35" t="s">
        <v>311</v>
      </c>
      <c r="D260" s="35">
        <v>27</v>
      </c>
      <c r="E260" s="35">
        <v>20</v>
      </c>
      <c r="F260" s="35">
        <v>30</v>
      </c>
      <c r="G260" s="35">
        <v>10</v>
      </c>
      <c r="H260" s="37">
        <v>2.5</v>
      </c>
      <c r="I260" s="35">
        <v>89.5</v>
      </c>
      <c r="J260" s="35">
        <v>27</v>
      </c>
      <c r="K260" s="49">
        <v>0</v>
      </c>
      <c r="L260" s="49">
        <v>0</v>
      </c>
      <c r="M260" s="49" t="s">
        <v>357</v>
      </c>
      <c r="N260" s="49" t="s">
        <v>355</v>
      </c>
      <c r="O260" s="49">
        <v>2.5</v>
      </c>
      <c r="P260" s="49">
        <v>0</v>
      </c>
      <c r="Q260" s="49">
        <v>0</v>
      </c>
      <c r="R260" s="49">
        <v>0</v>
      </c>
      <c r="S260" s="49">
        <v>0</v>
      </c>
      <c r="T260" s="58">
        <v>0</v>
      </c>
      <c r="U260" s="58">
        <v>0</v>
      </c>
      <c r="V260" s="49">
        <v>0</v>
      </c>
      <c r="W260" s="49">
        <v>0</v>
      </c>
      <c r="X260" s="49">
        <v>0</v>
      </c>
      <c r="Y260" s="49">
        <v>0</v>
      </c>
      <c r="Z260" s="49"/>
      <c r="AA260" s="49">
        <v>0</v>
      </c>
      <c r="AB260" s="49">
        <v>0</v>
      </c>
      <c r="AC260" s="35"/>
      <c r="AD260" s="49">
        <v>1</v>
      </c>
      <c r="AE260" s="49">
        <v>3</v>
      </c>
      <c r="AF260" s="49">
        <v>0</v>
      </c>
      <c r="AG260" s="49">
        <v>0</v>
      </c>
      <c r="AH260" s="49">
        <v>0</v>
      </c>
      <c r="AI260" s="49">
        <v>0</v>
      </c>
      <c r="AJ260" s="49">
        <v>0</v>
      </c>
      <c r="AK260" s="49">
        <v>0</v>
      </c>
      <c r="AL260" s="49"/>
      <c r="AM260" s="49"/>
      <c r="AN260" s="49">
        <v>0</v>
      </c>
      <c r="AO260" s="49">
        <v>0</v>
      </c>
      <c r="AP260" s="35"/>
      <c r="AQ260" s="69"/>
      <c r="AR260" s="17"/>
      <c r="AS260" s="18"/>
      <c r="AT260" s="2">
        <f t="shared" si="7"/>
        <v>0</v>
      </c>
    </row>
    <row r="261" spans="1:46" s="2" customFormat="1" ht="19.5" customHeight="1">
      <c r="A261" s="35">
        <v>249</v>
      </c>
      <c r="B261" s="36" t="s">
        <v>316</v>
      </c>
      <c r="C261" s="35" t="s">
        <v>311</v>
      </c>
      <c r="D261" s="35">
        <v>30</v>
      </c>
      <c r="E261" s="35">
        <v>20</v>
      </c>
      <c r="F261" s="35">
        <v>30</v>
      </c>
      <c r="G261" s="35">
        <v>10</v>
      </c>
      <c r="H261" s="37">
        <v>1.5</v>
      </c>
      <c r="I261" s="35">
        <v>91.5</v>
      </c>
      <c r="J261" s="35">
        <v>20</v>
      </c>
      <c r="K261" s="49">
        <v>0</v>
      </c>
      <c r="L261" s="49">
        <v>0</v>
      </c>
      <c r="M261" s="49" t="s">
        <v>357</v>
      </c>
      <c r="N261" s="49" t="s">
        <v>358</v>
      </c>
      <c r="O261" s="49">
        <v>1.5</v>
      </c>
      <c r="P261" s="49">
        <v>0</v>
      </c>
      <c r="Q261" s="49">
        <v>0</v>
      </c>
      <c r="R261" s="49">
        <v>0</v>
      </c>
      <c r="S261" s="49">
        <v>0</v>
      </c>
      <c r="T261" s="58">
        <v>0</v>
      </c>
      <c r="U261" s="58">
        <v>0</v>
      </c>
      <c r="V261" s="49">
        <v>0</v>
      </c>
      <c r="W261" s="49">
        <v>0</v>
      </c>
      <c r="X261" s="49">
        <v>0</v>
      </c>
      <c r="Y261" s="49">
        <v>0</v>
      </c>
      <c r="Z261" s="49"/>
      <c r="AA261" s="49">
        <v>0</v>
      </c>
      <c r="AB261" s="49">
        <v>0</v>
      </c>
      <c r="AC261" s="35"/>
      <c r="AD261" s="49">
        <v>0</v>
      </c>
      <c r="AE261" s="49">
        <v>0</v>
      </c>
      <c r="AF261" s="49">
        <v>0</v>
      </c>
      <c r="AG261" s="49">
        <v>0</v>
      </c>
      <c r="AH261" s="49">
        <v>0</v>
      </c>
      <c r="AI261" s="49">
        <v>0</v>
      </c>
      <c r="AJ261" s="49">
        <v>0</v>
      </c>
      <c r="AK261" s="49">
        <v>0</v>
      </c>
      <c r="AL261" s="49"/>
      <c r="AM261" s="49"/>
      <c r="AN261" s="49">
        <v>0</v>
      </c>
      <c r="AO261" s="49">
        <v>0</v>
      </c>
      <c r="AP261" s="35"/>
      <c r="AQ261" s="69"/>
      <c r="AR261" s="17"/>
      <c r="AS261" s="18"/>
      <c r="AT261" s="2">
        <f t="shared" si="7"/>
        <v>0</v>
      </c>
    </row>
    <row r="262" spans="1:46" s="2" customFormat="1" ht="19.5" customHeight="1">
      <c r="A262" s="35">
        <v>250</v>
      </c>
      <c r="B262" s="36" t="s">
        <v>317</v>
      </c>
      <c r="C262" s="35" t="s">
        <v>311</v>
      </c>
      <c r="D262" s="35">
        <v>30</v>
      </c>
      <c r="E262" s="35">
        <v>20</v>
      </c>
      <c r="F262" s="35">
        <v>30</v>
      </c>
      <c r="G262" s="35">
        <v>10</v>
      </c>
      <c r="H262" s="37">
        <v>1.5</v>
      </c>
      <c r="I262" s="35">
        <v>91.5</v>
      </c>
      <c r="J262" s="35">
        <v>20</v>
      </c>
      <c r="K262" s="49">
        <v>0</v>
      </c>
      <c r="L262" s="49">
        <v>0</v>
      </c>
      <c r="M262" s="49" t="s">
        <v>357</v>
      </c>
      <c r="N262" s="49" t="s">
        <v>358</v>
      </c>
      <c r="O262" s="49">
        <v>1.5</v>
      </c>
      <c r="P262" s="49">
        <v>0</v>
      </c>
      <c r="Q262" s="49">
        <v>0</v>
      </c>
      <c r="R262" s="49">
        <v>0</v>
      </c>
      <c r="S262" s="49">
        <v>0</v>
      </c>
      <c r="T262" s="58">
        <v>0</v>
      </c>
      <c r="U262" s="58">
        <v>0</v>
      </c>
      <c r="V262" s="49">
        <v>0</v>
      </c>
      <c r="W262" s="49">
        <v>0</v>
      </c>
      <c r="X262" s="49">
        <v>0</v>
      </c>
      <c r="Y262" s="49">
        <v>0</v>
      </c>
      <c r="Z262" s="49"/>
      <c r="AA262" s="49">
        <v>0</v>
      </c>
      <c r="AB262" s="49">
        <v>0</v>
      </c>
      <c r="AC262" s="35"/>
      <c r="AD262" s="49">
        <v>0</v>
      </c>
      <c r="AE262" s="49">
        <v>0</v>
      </c>
      <c r="AF262" s="49">
        <v>0</v>
      </c>
      <c r="AG262" s="49">
        <v>0</v>
      </c>
      <c r="AH262" s="49">
        <v>0</v>
      </c>
      <c r="AI262" s="49">
        <v>0</v>
      </c>
      <c r="AJ262" s="49">
        <v>0</v>
      </c>
      <c r="AK262" s="49">
        <v>0</v>
      </c>
      <c r="AL262" s="49"/>
      <c r="AM262" s="49"/>
      <c r="AN262" s="49">
        <v>0</v>
      </c>
      <c r="AO262" s="49">
        <v>0</v>
      </c>
      <c r="AP262" s="35"/>
      <c r="AQ262" s="69"/>
      <c r="AR262" s="17"/>
      <c r="AS262" s="18"/>
      <c r="AT262" s="2">
        <f t="shared" si="7"/>
        <v>0</v>
      </c>
    </row>
    <row r="263" spans="1:46" s="2" customFormat="1" ht="19.5" customHeight="1">
      <c r="A263" s="35">
        <v>251</v>
      </c>
      <c r="B263" s="36" t="s">
        <v>318</v>
      </c>
      <c r="C263" s="35" t="s">
        <v>311</v>
      </c>
      <c r="D263" s="35">
        <v>30</v>
      </c>
      <c r="E263" s="35">
        <v>20</v>
      </c>
      <c r="F263" s="35">
        <v>30</v>
      </c>
      <c r="G263" s="35">
        <v>10</v>
      </c>
      <c r="H263" s="37">
        <v>0</v>
      </c>
      <c r="I263" s="35">
        <v>90</v>
      </c>
      <c r="J263" s="35">
        <v>26</v>
      </c>
      <c r="K263" s="49">
        <v>0</v>
      </c>
      <c r="L263" s="49">
        <v>0</v>
      </c>
      <c r="M263" s="49" t="s">
        <v>357</v>
      </c>
      <c r="N263" s="49" t="s">
        <v>357</v>
      </c>
      <c r="O263" s="49" t="s">
        <v>357</v>
      </c>
      <c r="P263" s="49">
        <v>0</v>
      </c>
      <c r="Q263" s="49">
        <v>0</v>
      </c>
      <c r="R263" s="49">
        <v>0</v>
      </c>
      <c r="S263" s="49">
        <v>0</v>
      </c>
      <c r="T263" s="58">
        <v>0</v>
      </c>
      <c r="U263" s="58">
        <v>0</v>
      </c>
      <c r="V263" s="49">
        <v>0</v>
      </c>
      <c r="W263" s="49">
        <v>0</v>
      </c>
      <c r="X263" s="49">
        <v>0</v>
      </c>
      <c r="Y263" s="49">
        <v>0</v>
      </c>
      <c r="Z263" s="49"/>
      <c r="AA263" s="49">
        <v>0</v>
      </c>
      <c r="AB263" s="49">
        <v>0</v>
      </c>
      <c r="AC263" s="35"/>
      <c r="AD263" s="49">
        <v>0</v>
      </c>
      <c r="AE263" s="49">
        <v>0</v>
      </c>
      <c r="AF263" s="49">
        <v>0</v>
      </c>
      <c r="AG263" s="49">
        <v>0</v>
      </c>
      <c r="AH263" s="49">
        <v>0</v>
      </c>
      <c r="AI263" s="49">
        <v>0</v>
      </c>
      <c r="AJ263" s="49">
        <v>0</v>
      </c>
      <c r="AK263" s="49">
        <v>0</v>
      </c>
      <c r="AL263" s="49"/>
      <c r="AM263" s="49"/>
      <c r="AN263" s="49">
        <v>0</v>
      </c>
      <c r="AO263" s="49">
        <v>0</v>
      </c>
      <c r="AP263" s="35"/>
      <c r="AQ263" s="69"/>
      <c r="AR263" s="17"/>
      <c r="AS263" s="18"/>
      <c r="AT263" s="2">
        <f t="shared" si="7"/>
        <v>0</v>
      </c>
    </row>
    <row r="264" spans="1:46" ht="19.5" customHeight="1">
      <c r="A264" s="35">
        <v>252</v>
      </c>
      <c r="B264" s="36" t="s">
        <v>319</v>
      </c>
      <c r="C264" s="36" t="s">
        <v>311</v>
      </c>
      <c r="D264" s="35">
        <v>23</v>
      </c>
      <c r="E264" s="35">
        <v>20</v>
      </c>
      <c r="F264" s="35">
        <v>30</v>
      </c>
      <c r="G264" s="35">
        <v>10</v>
      </c>
      <c r="H264" s="37">
        <v>2.5</v>
      </c>
      <c r="I264" s="35">
        <v>85.5</v>
      </c>
      <c r="J264" s="35">
        <v>34</v>
      </c>
      <c r="K264" s="49">
        <v>0</v>
      </c>
      <c r="L264" s="49">
        <v>0</v>
      </c>
      <c r="M264" s="49" t="s">
        <v>357</v>
      </c>
      <c r="N264" s="49" t="s">
        <v>355</v>
      </c>
      <c r="O264" s="49">
        <v>2.5</v>
      </c>
      <c r="P264" s="49">
        <v>0</v>
      </c>
      <c r="Q264" s="49">
        <v>0</v>
      </c>
      <c r="R264" s="49">
        <v>0</v>
      </c>
      <c r="S264" s="49">
        <v>0</v>
      </c>
      <c r="T264" s="58">
        <v>0</v>
      </c>
      <c r="U264" s="58">
        <v>0</v>
      </c>
      <c r="V264" s="49">
        <v>0</v>
      </c>
      <c r="W264" s="49">
        <v>0</v>
      </c>
      <c r="X264" s="49">
        <v>0</v>
      </c>
      <c r="Y264" s="49">
        <v>0</v>
      </c>
      <c r="Z264" s="49"/>
      <c r="AA264" s="49">
        <v>0</v>
      </c>
      <c r="AB264" s="49">
        <v>0</v>
      </c>
      <c r="AC264" s="35"/>
      <c r="AD264" s="49">
        <v>2</v>
      </c>
      <c r="AE264" s="49">
        <v>6</v>
      </c>
      <c r="AF264" s="49">
        <v>1</v>
      </c>
      <c r="AG264" s="49">
        <v>1</v>
      </c>
      <c r="AH264" s="49">
        <v>0</v>
      </c>
      <c r="AI264" s="49">
        <v>0</v>
      </c>
      <c r="AJ264" s="49">
        <v>0</v>
      </c>
      <c r="AK264" s="49">
        <v>0</v>
      </c>
      <c r="AL264" s="49"/>
      <c r="AM264" s="49"/>
      <c r="AN264" s="49">
        <v>0</v>
      </c>
      <c r="AO264" s="49">
        <v>0</v>
      </c>
      <c r="AP264" s="35"/>
      <c r="AQ264" s="69"/>
      <c r="AS264" s="18"/>
      <c r="AT264" s="2">
        <f t="shared" si="7"/>
        <v>0</v>
      </c>
    </row>
    <row r="265" spans="1:46" ht="19.5" customHeight="1">
      <c r="A265" s="35">
        <v>253</v>
      </c>
      <c r="B265" s="36" t="s">
        <v>320</v>
      </c>
      <c r="C265" s="36" t="s">
        <v>311</v>
      </c>
      <c r="D265" s="35">
        <v>30</v>
      </c>
      <c r="E265" s="35">
        <v>20</v>
      </c>
      <c r="F265" s="35">
        <v>30</v>
      </c>
      <c r="G265" s="35">
        <v>10</v>
      </c>
      <c r="H265" s="37">
        <v>2.5</v>
      </c>
      <c r="I265" s="35">
        <v>92.5</v>
      </c>
      <c r="J265" s="35">
        <v>17</v>
      </c>
      <c r="K265" s="49">
        <v>0</v>
      </c>
      <c r="L265" s="49">
        <v>0</v>
      </c>
      <c r="M265" s="49" t="s">
        <v>357</v>
      </c>
      <c r="N265" s="49" t="s">
        <v>355</v>
      </c>
      <c r="O265" s="49">
        <v>2.5</v>
      </c>
      <c r="P265" s="49">
        <v>0</v>
      </c>
      <c r="Q265" s="49">
        <v>0</v>
      </c>
      <c r="R265" s="49">
        <v>0</v>
      </c>
      <c r="S265" s="49">
        <v>0</v>
      </c>
      <c r="T265" s="58">
        <v>0</v>
      </c>
      <c r="U265" s="58">
        <v>0</v>
      </c>
      <c r="V265" s="49">
        <v>0</v>
      </c>
      <c r="W265" s="49">
        <v>0</v>
      </c>
      <c r="X265" s="49">
        <v>0</v>
      </c>
      <c r="Y265" s="49">
        <v>0</v>
      </c>
      <c r="Z265" s="49"/>
      <c r="AA265" s="49">
        <v>0</v>
      </c>
      <c r="AB265" s="49">
        <v>0</v>
      </c>
      <c r="AC265" s="35"/>
      <c r="AD265" s="49">
        <v>0</v>
      </c>
      <c r="AE265" s="49">
        <v>0</v>
      </c>
      <c r="AF265" s="49">
        <v>0</v>
      </c>
      <c r="AG265" s="49">
        <v>0</v>
      </c>
      <c r="AH265" s="49">
        <v>0</v>
      </c>
      <c r="AI265" s="49">
        <v>0</v>
      </c>
      <c r="AJ265" s="49">
        <v>0</v>
      </c>
      <c r="AK265" s="49">
        <v>0</v>
      </c>
      <c r="AL265" s="49"/>
      <c r="AM265" s="49"/>
      <c r="AN265" s="49">
        <v>0</v>
      </c>
      <c r="AO265" s="49">
        <v>0</v>
      </c>
      <c r="AP265" s="35"/>
      <c r="AQ265" s="69"/>
      <c r="AS265" s="18"/>
      <c r="AT265" s="2">
        <f t="shared" si="7"/>
        <v>0</v>
      </c>
    </row>
    <row r="266" spans="1:46" ht="19.5" customHeight="1">
      <c r="A266" s="35">
        <v>254</v>
      </c>
      <c r="B266" s="36" t="s">
        <v>321</v>
      </c>
      <c r="C266" s="36" t="s">
        <v>311</v>
      </c>
      <c r="D266" s="35">
        <v>30</v>
      </c>
      <c r="E266" s="35">
        <v>20</v>
      </c>
      <c r="F266" s="35">
        <v>30</v>
      </c>
      <c r="G266" s="35">
        <v>10</v>
      </c>
      <c r="H266" s="37">
        <v>2.5</v>
      </c>
      <c r="I266" s="35">
        <v>92.5</v>
      </c>
      <c r="J266" s="35">
        <v>17</v>
      </c>
      <c r="K266" s="49">
        <v>0</v>
      </c>
      <c r="L266" s="49">
        <v>0</v>
      </c>
      <c r="M266" s="49" t="s">
        <v>357</v>
      </c>
      <c r="N266" s="49" t="s">
        <v>355</v>
      </c>
      <c r="O266" s="49">
        <v>2.5</v>
      </c>
      <c r="P266" s="49">
        <v>0</v>
      </c>
      <c r="Q266" s="49">
        <v>0</v>
      </c>
      <c r="R266" s="49">
        <v>0</v>
      </c>
      <c r="S266" s="49">
        <v>0</v>
      </c>
      <c r="T266" s="58">
        <v>0</v>
      </c>
      <c r="U266" s="58">
        <v>0</v>
      </c>
      <c r="V266" s="49">
        <v>0</v>
      </c>
      <c r="W266" s="49">
        <v>0</v>
      </c>
      <c r="X266" s="49">
        <v>0</v>
      </c>
      <c r="Y266" s="49">
        <v>0</v>
      </c>
      <c r="Z266" s="49"/>
      <c r="AA266" s="49">
        <v>0</v>
      </c>
      <c r="AB266" s="49">
        <v>0</v>
      </c>
      <c r="AC266" s="35"/>
      <c r="AD266" s="49">
        <v>0</v>
      </c>
      <c r="AE266" s="49">
        <v>0</v>
      </c>
      <c r="AF266" s="49">
        <v>0</v>
      </c>
      <c r="AG266" s="49">
        <v>0</v>
      </c>
      <c r="AH266" s="49">
        <v>0</v>
      </c>
      <c r="AI266" s="49">
        <v>0</v>
      </c>
      <c r="AJ266" s="49">
        <v>0</v>
      </c>
      <c r="AK266" s="49">
        <v>0</v>
      </c>
      <c r="AL266" s="49"/>
      <c r="AM266" s="49"/>
      <c r="AN266" s="49">
        <v>0</v>
      </c>
      <c r="AO266" s="49">
        <v>0</v>
      </c>
      <c r="AP266" s="35"/>
      <c r="AQ266" s="69"/>
      <c r="AS266" s="18"/>
      <c r="AT266" s="2">
        <f t="shared" si="7"/>
        <v>0</v>
      </c>
    </row>
    <row r="267" spans="1:46" ht="19.5" customHeight="1">
      <c r="A267" s="35">
        <v>255</v>
      </c>
      <c r="B267" s="36" t="s">
        <v>322</v>
      </c>
      <c r="C267" s="36" t="s">
        <v>311</v>
      </c>
      <c r="D267" s="35">
        <v>30</v>
      </c>
      <c r="E267" s="35">
        <v>20</v>
      </c>
      <c r="F267" s="35">
        <v>30</v>
      </c>
      <c r="G267" s="35">
        <v>10</v>
      </c>
      <c r="H267" s="37">
        <v>2.5</v>
      </c>
      <c r="I267" s="35">
        <v>92.5</v>
      </c>
      <c r="J267" s="35">
        <v>17</v>
      </c>
      <c r="K267" s="49">
        <v>0</v>
      </c>
      <c r="L267" s="49">
        <v>0</v>
      </c>
      <c r="M267" s="49" t="s">
        <v>357</v>
      </c>
      <c r="N267" s="49" t="s">
        <v>355</v>
      </c>
      <c r="O267" s="49">
        <v>2.5</v>
      </c>
      <c r="P267" s="49">
        <v>0</v>
      </c>
      <c r="Q267" s="49">
        <v>0</v>
      </c>
      <c r="R267" s="49">
        <v>0</v>
      </c>
      <c r="S267" s="49">
        <v>0</v>
      </c>
      <c r="T267" s="58">
        <v>0</v>
      </c>
      <c r="U267" s="58">
        <v>0</v>
      </c>
      <c r="V267" s="49">
        <v>0</v>
      </c>
      <c r="W267" s="49">
        <v>0</v>
      </c>
      <c r="X267" s="49">
        <v>0</v>
      </c>
      <c r="Y267" s="49">
        <v>0</v>
      </c>
      <c r="Z267" s="49"/>
      <c r="AA267" s="49">
        <v>0</v>
      </c>
      <c r="AB267" s="49">
        <v>0</v>
      </c>
      <c r="AC267" s="35"/>
      <c r="AD267" s="49">
        <v>0</v>
      </c>
      <c r="AE267" s="49">
        <v>0</v>
      </c>
      <c r="AF267" s="49">
        <v>0</v>
      </c>
      <c r="AG267" s="49">
        <v>0</v>
      </c>
      <c r="AH267" s="49">
        <v>0</v>
      </c>
      <c r="AI267" s="49">
        <v>0</v>
      </c>
      <c r="AJ267" s="49">
        <v>0</v>
      </c>
      <c r="AK267" s="49">
        <v>0</v>
      </c>
      <c r="AL267" s="49"/>
      <c r="AM267" s="49"/>
      <c r="AN267" s="49">
        <v>0</v>
      </c>
      <c r="AO267" s="49">
        <v>0</v>
      </c>
      <c r="AP267" s="35"/>
      <c r="AQ267" s="69"/>
      <c r="AS267" s="18"/>
      <c r="AT267" s="2">
        <f t="shared" si="7"/>
        <v>0</v>
      </c>
    </row>
    <row r="268" spans="1:46" s="4" customFormat="1" ht="19.5" customHeight="1">
      <c r="A268" s="35">
        <v>256</v>
      </c>
      <c r="B268" s="36" t="s">
        <v>323</v>
      </c>
      <c r="C268" s="36" t="s">
        <v>311</v>
      </c>
      <c r="D268" s="35">
        <v>27</v>
      </c>
      <c r="E268" s="35">
        <v>20</v>
      </c>
      <c r="F268" s="35">
        <v>30</v>
      </c>
      <c r="G268" s="35">
        <v>10</v>
      </c>
      <c r="H268" s="37">
        <v>0</v>
      </c>
      <c r="I268" s="35">
        <v>87</v>
      </c>
      <c r="J268" s="35">
        <v>31</v>
      </c>
      <c r="K268" s="49">
        <v>0</v>
      </c>
      <c r="L268" s="49">
        <v>0</v>
      </c>
      <c r="M268" s="49" t="s">
        <v>357</v>
      </c>
      <c r="N268" s="49" t="s">
        <v>357</v>
      </c>
      <c r="O268" s="49" t="s">
        <v>357</v>
      </c>
      <c r="P268" s="49">
        <v>0</v>
      </c>
      <c r="Q268" s="49">
        <v>0</v>
      </c>
      <c r="R268" s="49">
        <v>0</v>
      </c>
      <c r="S268" s="49">
        <v>0</v>
      </c>
      <c r="T268" s="58">
        <v>0</v>
      </c>
      <c r="U268" s="58">
        <v>0</v>
      </c>
      <c r="V268" s="49">
        <v>0</v>
      </c>
      <c r="W268" s="49">
        <v>0</v>
      </c>
      <c r="X268" s="49">
        <v>0</v>
      </c>
      <c r="Y268" s="49">
        <v>0</v>
      </c>
      <c r="Z268" s="49"/>
      <c r="AA268" s="49">
        <v>0</v>
      </c>
      <c r="AB268" s="49">
        <v>0</v>
      </c>
      <c r="AC268" s="35"/>
      <c r="AD268" s="49">
        <v>1</v>
      </c>
      <c r="AE268" s="49">
        <v>3</v>
      </c>
      <c r="AF268" s="49">
        <v>0</v>
      </c>
      <c r="AG268" s="49">
        <v>0</v>
      </c>
      <c r="AH268" s="49">
        <v>0</v>
      </c>
      <c r="AI268" s="49">
        <v>0</v>
      </c>
      <c r="AJ268" s="49">
        <v>0</v>
      </c>
      <c r="AK268" s="49">
        <v>0</v>
      </c>
      <c r="AL268" s="49"/>
      <c r="AM268" s="49"/>
      <c r="AN268" s="49">
        <v>0</v>
      </c>
      <c r="AO268" s="49">
        <v>0</v>
      </c>
      <c r="AP268" s="35"/>
      <c r="AQ268" s="69"/>
      <c r="AR268" s="17"/>
      <c r="AS268" s="18"/>
      <c r="AT268" s="2">
        <f t="shared" si="7"/>
        <v>0</v>
      </c>
    </row>
    <row r="269" spans="1:46" ht="19.5" customHeight="1">
      <c r="A269" s="35">
        <v>257</v>
      </c>
      <c r="B269" s="36" t="s">
        <v>324</v>
      </c>
      <c r="C269" s="36" t="s">
        <v>311</v>
      </c>
      <c r="D269" s="35">
        <v>26</v>
      </c>
      <c r="E269" s="35">
        <v>20</v>
      </c>
      <c r="F269" s="35">
        <v>30</v>
      </c>
      <c r="G269" s="35">
        <v>10</v>
      </c>
      <c r="H269" s="37">
        <v>4.8</v>
      </c>
      <c r="I269" s="35">
        <v>90.8</v>
      </c>
      <c r="J269" s="35">
        <v>25</v>
      </c>
      <c r="K269" s="49">
        <v>2</v>
      </c>
      <c r="L269" s="49">
        <v>0</v>
      </c>
      <c r="M269" s="49" t="s">
        <v>357</v>
      </c>
      <c r="N269" s="49" t="s">
        <v>355</v>
      </c>
      <c r="O269" s="49">
        <v>2.5</v>
      </c>
      <c r="P269" s="49">
        <v>0</v>
      </c>
      <c r="Q269" s="49">
        <v>0</v>
      </c>
      <c r="R269" s="49">
        <v>3</v>
      </c>
      <c r="S269" s="49">
        <v>0.3</v>
      </c>
      <c r="T269" s="58">
        <v>0</v>
      </c>
      <c r="U269" s="58">
        <v>0</v>
      </c>
      <c r="V269" s="49">
        <v>0</v>
      </c>
      <c r="W269" s="49">
        <v>0</v>
      </c>
      <c r="X269" s="49">
        <v>0</v>
      </c>
      <c r="Y269" s="49">
        <v>0</v>
      </c>
      <c r="Z269" s="49"/>
      <c r="AA269" s="49">
        <v>0</v>
      </c>
      <c r="AB269" s="49">
        <v>0</v>
      </c>
      <c r="AC269" s="35"/>
      <c r="AD269" s="49">
        <v>2</v>
      </c>
      <c r="AE269" s="49">
        <v>4</v>
      </c>
      <c r="AF269" s="49">
        <v>0</v>
      </c>
      <c r="AG269" s="49">
        <v>0</v>
      </c>
      <c r="AH269" s="49">
        <v>0</v>
      </c>
      <c r="AI269" s="49">
        <v>0</v>
      </c>
      <c r="AJ269" s="49">
        <v>0</v>
      </c>
      <c r="AK269" s="49">
        <v>0</v>
      </c>
      <c r="AL269" s="49"/>
      <c r="AM269" s="49"/>
      <c r="AN269" s="49">
        <v>0</v>
      </c>
      <c r="AO269" s="49">
        <v>0</v>
      </c>
      <c r="AP269" s="35"/>
      <c r="AQ269" s="69"/>
      <c r="AS269" s="18"/>
      <c r="AT269" s="2">
        <f aca="true" t="shared" si="8" ref="AT269:AT297">IF(AR269=AS269,0,1)</f>
        <v>0</v>
      </c>
    </row>
    <row r="270" spans="1:46" ht="19.5" customHeight="1">
      <c r="A270" s="35">
        <v>258</v>
      </c>
      <c r="B270" s="36" t="s">
        <v>325</v>
      </c>
      <c r="C270" s="36" t="s">
        <v>311</v>
      </c>
      <c r="D270" s="35">
        <v>30</v>
      </c>
      <c r="E270" s="35">
        <v>20</v>
      </c>
      <c r="F270" s="35">
        <v>30</v>
      </c>
      <c r="G270" s="35">
        <v>10</v>
      </c>
      <c r="H270" s="37">
        <v>4.2</v>
      </c>
      <c r="I270" s="35">
        <v>94.2</v>
      </c>
      <c r="J270" s="35">
        <v>12</v>
      </c>
      <c r="K270" s="49">
        <v>2</v>
      </c>
      <c r="L270" s="49">
        <v>0</v>
      </c>
      <c r="M270" s="49" t="s">
        <v>357</v>
      </c>
      <c r="N270" s="49" t="s">
        <v>357</v>
      </c>
      <c r="O270" s="49" t="s">
        <v>357</v>
      </c>
      <c r="P270" s="49">
        <v>0</v>
      </c>
      <c r="Q270" s="49">
        <v>0</v>
      </c>
      <c r="R270" s="49">
        <v>2</v>
      </c>
      <c r="S270" s="49">
        <v>0.2</v>
      </c>
      <c r="T270" s="70">
        <v>4</v>
      </c>
      <c r="U270" s="70">
        <v>2</v>
      </c>
      <c r="V270" s="49">
        <v>0</v>
      </c>
      <c r="W270" s="49">
        <v>0</v>
      </c>
      <c r="X270" s="49">
        <v>0</v>
      </c>
      <c r="Y270" s="49">
        <v>0</v>
      </c>
      <c r="Z270" s="49"/>
      <c r="AA270" s="49">
        <v>0</v>
      </c>
      <c r="AB270" s="49">
        <v>0</v>
      </c>
      <c r="AC270" s="35"/>
      <c r="AD270" s="49">
        <v>0</v>
      </c>
      <c r="AE270" s="49">
        <v>0</v>
      </c>
      <c r="AF270" s="49">
        <v>0</v>
      </c>
      <c r="AG270" s="49">
        <v>0</v>
      </c>
      <c r="AH270" s="49">
        <v>0</v>
      </c>
      <c r="AI270" s="49">
        <v>0</v>
      </c>
      <c r="AJ270" s="49">
        <v>0</v>
      </c>
      <c r="AK270" s="49">
        <v>0</v>
      </c>
      <c r="AL270" s="49"/>
      <c r="AM270" s="49"/>
      <c r="AN270" s="49">
        <v>0</v>
      </c>
      <c r="AO270" s="49">
        <v>0</v>
      </c>
      <c r="AP270" s="35"/>
      <c r="AQ270" s="69"/>
      <c r="AS270" s="18"/>
      <c r="AT270" s="2">
        <f t="shared" si="8"/>
        <v>0</v>
      </c>
    </row>
    <row r="271" spans="1:46" ht="19.5" customHeight="1">
      <c r="A271" s="35">
        <v>259</v>
      </c>
      <c r="B271" s="36" t="s">
        <v>326</v>
      </c>
      <c r="C271" s="36" t="s">
        <v>311</v>
      </c>
      <c r="D271" s="35">
        <v>24</v>
      </c>
      <c r="E271" s="35">
        <v>20</v>
      </c>
      <c r="F271" s="35">
        <v>30</v>
      </c>
      <c r="G271" s="35">
        <v>10</v>
      </c>
      <c r="H271" s="37">
        <v>2</v>
      </c>
      <c r="I271" s="35">
        <v>86</v>
      </c>
      <c r="J271" s="35">
        <v>33</v>
      </c>
      <c r="K271" s="49">
        <v>2</v>
      </c>
      <c r="L271" s="49">
        <v>0</v>
      </c>
      <c r="M271" s="49" t="s">
        <v>357</v>
      </c>
      <c r="N271" s="49" t="s">
        <v>357</v>
      </c>
      <c r="O271" s="49" t="s">
        <v>357</v>
      </c>
      <c r="P271" s="49">
        <v>0</v>
      </c>
      <c r="Q271" s="49">
        <v>0</v>
      </c>
      <c r="R271" s="49">
        <v>0</v>
      </c>
      <c r="S271" s="49">
        <v>0</v>
      </c>
      <c r="T271" s="58">
        <v>0</v>
      </c>
      <c r="U271" s="58">
        <v>0</v>
      </c>
      <c r="V271" s="49">
        <v>0</v>
      </c>
      <c r="W271" s="49">
        <v>0</v>
      </c>
      <c r="X271" s="49">
        <v>0</v>
      </c>
      <c r="Y271" s="49">
        <v>0</v>
      </c>
      <c r="Z271" s="49"/>
      <c r="AA271" s="49">
        <v>0</v>
      </c>
      <c r="AB271" s="49">
        <v>0</v>
      </c>
      <c r="AC271" s="35"/>
      <c r="AD271" s="49">
        <v>2</v>
      </c>
      <c r="AE271" s="49">
        <v>6</v>
      </c>
      <c r="AF271" s="49">
        <v>0</v>
      </c>
      <c r="AG271" s="49">
        <v>0</v>
      </c>
      <c r="AH271" s="49">
        <v>0</v>
      </c>
      <c r="AI271" s="49">
        <v>0</v>
      </c>
      <c r="AJ271" s="49">
        <v>0</v>
      </c>
      <c r="AK271" s="49">
        <v>0</v>
      </c>
      <c r="AL271" s="49"/>
      <c r="AM271" s="49"/>
      <c r="AN271" s="49">
        <v>0</v>
      </c>
      <c r="AO271" s="49">
        <v>0</v>
      </c>
      <c r="AP271" s="35"/>
      <c r="AQ271" s="69"/>
      <c r="AS271" s="18"/>
      <c r="AT271" s="2">
        <f t="shared" si="8"/>
        <v>0</v>
      </c>
    </row>
    <row r="272" spans="1:46" ht="19.5" customHeight="1">
      <c r="A272" s="35">
        <v>260</v>
      </c>
      <c r="B272" s="36" t="s">
        <v>327</v>
      </c>
      <c r="C272" s="36" t="s">
        <v>311</v>
      </c>
      <c r="D272" s="35">
        <v>25</v>
      </c>
      <c r="E272" s="35">
        <v>20</v>
      </c>
      <c r="F272" s="35">
        <v>30</v>
      </c>
      <c r="G272" s="35">
        <v>10</v>
      </c>
      <c r="H272" s="37">
        <v>5.9</v>
      </c>
      <c r="I272" s="35">
        <v>90.9</v>
      </c>
      <c r="J272" s="35">
        <v>24</v>
      </c>
      <c r="K272" s="49">
        <v>2</v>
      </c>
      <c r="L272" s="49">
        <v>0</v>
      </c>
      <c r="M272" s="49" t="s">
        <v>357</v>
      </c>
      <c r="N272" s="49" t="s">
        <v>355</v>
      </c>
      <c r="O272" s="49">
        <v>2.5</v>
      </c>
      <c r="P272" s="49">
        <v>0</v>
      </c>
      <c r="Q272" s="49">
        <v>0</v>
      </c>
      <c r="R272" s="49">
        <v>3</v>
      </c>
      <c r="S272" s="49">
        <v>0.4</v>
      </c>
      <c r="T272" s="70">
        <v>2</v>
      </c>
      <c r="U272" s="70">
        <v>1</v>
      </c>
      <c r="V272" s="49">
        <v>0</v>
      </c>
      <c r="W272" s="49">
        <v>0</v>
      </c>
      <c r="X272" s="49">
        <v>0</v>
      </c>
      <c r="Y272" s="49">
        <v>0</v>
      </c>
      <c r="Z272" s="49"/>
      <c r="AA272" s="49">
        <v>0</v>
      </c>
      <c r="AB272" s="49">
        <v>0</v>
      </c>
      <c r="AC272" s="35"/>
      <c r="AD272" s="49">
        <v>2</v>
      </c>
      <c r="AE272" s="49">
        <v>5</v>
      </c>
      <c r="AF272" s="49">
        <v>0</v>
      </c>
      <c r="AG272" s="49">
        <v>0</v>
      </c>
      <c r="AH272" s="49">
        <v>0</v>
      </c>
      <c r="AI272" s="49">
        <v>0</v>
      </c>
      <c r="AJ272" s="49">
        <v>0</v>
      </c>
      <c r="AK272" s="49">
        <v>0</v>
      </c>
      <c r="AL272" s="49"/>
      <c r="AM272" s="49"/>
      <c r="AN272" s="49">
        <v>0</v>
      </c>
      <c r="AO272" s="49">
        <v>0</v>
      </c>
      <c r="AP272" s="35"/>
      <c r="AQ272" s="69"/>
      <c r="AS272" s="18"/>
      <c r="AT272" s="2">
        <f t="shared" si="8"/>
        <v>0</v>
      </c>
    </row>
    <row r="273" spans="1:46" ht="19.5" customHeight="1">
      <c r="A273" s="35">
        <v>261</v>
      </c>
      <c r="B273" s="36" t="s">
        <v>328</v>
      </c>
      <c r="C273" s="36" t="s">
        <v>311</v>
      </c>
      <c r="D273" s="35">
        <v>28</v>
      </c>
      <c r="E273" s="35">
        <v>20</v>
      </c>
      <c r="F273" s="35">
        <v>30</v>
      </c>
      <c r="G273" s="35">
        <v>10</v>
      </c>
      <c r="H273" s="37">
        <v>5.6</v>
      </c>
      <c r="I273" s="35">
        <v>93.6</v>
      </c>
      <c r="J273" s="35">
        <v>13</v>
      </c>
      <c r="K273" s="49">
        <v>2</v>
      </c>
      <c r="L273" s="49">
        <v>0</v>
      </c>
      <c r="M273" s="49" t="s">
        <v>357</v>
      </c>
      <c r="N273" s="49" t="s">
        <v>355</v>
      </c>
      <c r="O273" s="49">
        <v>2.5</v>
      </c>
      <c r="P273" s="49">
        <v>0</v>
      </c>
      <c r="Q273" s="49">
        <v>0</v>
      </c>
      <c r="R273" s="49">
        <v>1</v>
      </c>
      <c r="S273" s="49">
        <v>0.1</v>
      </c>
      <c r="T273" s="70">
        <v>2</v>
      </c>
      <c r="U273" s="70">
        <v>1</v>
      </c>
      <c r="V273" s="49">
        <v>0</v>
      </c>
      <c r="W273" s="49">
        <v>0</v>
      </c>
      <c r="X273" s="49">
        <v>0</v>
      </c>
      <c r="Y273" s="49">
        <v>0</v>
      </c>
      <c r="Z273" s="49"/>
      <c r="AA273" s="49">
        <v>0</v>
      </c>
      <c r="AB273" s="49">
        <v>0</v>
      </c>
      <c r="AC273" s="35"/>
      <c r="AD273" s="49">
        <v>1</v>
      </c>
      <c r="AE273" s="49">
        <v>2</v>
      </c>
      <c r="AF273" s="49">
        <v>0</v>
      </c>
      <c r="AG273" s="49">
        <v>0</v>
      </c>
      <c r="AH273" s="49">
        <v>0</v>
      </c>
      <c r="AI273" s="49">
        <v>0</v>
      </c>
      <c r="AJ273" s="49">
        <v>0</v>
      </c>
      <c r="AK273" s="49">
        <v>0</v>
      </c>
      <c r="AL273" s="49"/>
      <c r="AM273" s="49"/>
      <c r="AN273" s="49">
        <v>0</v>
      </c>
      <c r="AO273" s="49">
        <v>0</v>
      </c>
      <c r="AP273" s="35"/>
      <c r="AQ273" s="69"/>
      <c r="AS273" s="18"/>
      <c r="AT273" s="2">
        <f t="shared" si="8"/>
        <v>0</v>
      </c>
    </row>
    <row r="274" spans="1:46" ht="19.5" customHeight="1">
      <c r="A274" s="35">
        <v>262</v>
      </c>
      <c r="B274" s="36" t="s">
        <v>329</v>
      </c>
      <c r="C274" s="36" t="s">
        <v>311</v>
      </c>
      <c r="D274" s="35">
        <v>30</v>
      </c>
      <c r="E274" s="35">
        <v>20</v>
      </c>
      <c r="F274" s="35">
        <v>30</v>
      </c>
      <c r="G274" s="35">
        <v>10</v>
      </c>
      <c r="H274" s="37">
        <v>4.6</v>
      </c>
      <c r="I274" s="35">
        <v>94.6</v>
      </c>
      <c r="J274" s="35">
        <v>11</v>
      </c>
      <c r="K274" s="49">
        <v>2</v>
      </c>
      <c r="L274" s="49">
        <v>0</v>
      </c>
      <c r="M274" s="49" t="s">
        <v>357</v>
      </c>
      <c r="N274" s="49" t="s">
        <v>358</v>
      </c>
      <c r="O274" s="49">
        <v>1.5</v>
      </c>
      <c r="P274" s="49">
        <v>0</v>
      </c>
      <c r="Q274" s="49">
        <v>0</v>
      </c>
      <c r="R274" s="49">
        <v>1</v>
      </c>
      <c r="S274" s="49">
        <v>0.1</v>
      </c>
      <c r="T274" s="70">
        <v>2</v>
      </c>
      <c r="U274" s="70">
        <v>1</v>
      </c>
      <c r="V274" s="49">
        <v>0</v>
      </c>
      <c r="W274" s="49">
        <v>0</v>
      </c>
      <c r="X274" s="49">
        <v>0</v>
      </c>
      <c r="Y274" s="49">
        <v>0</v>
      </c>
      <c r="Z274" s="49"/>
      <c r="AA274" s="49">
        <v>0</v>
      </c>
      <c r="AB274" s="49">
        <v>0</v>
      </c>
      <c r="AC274" s="35"/>
      <c r="AD274" s="49">
        <v>0</v>
      </c>
      <c r="AE274" s="49">
        <v>0</v>
      </c>
      <c r="AF274" s="49">
        <v>0</v>
      </c>
      <c r="AG274" s="49">
        <v>0</v>
      </c>
      <c r="AH274" s="49">
        <v>0</v>
      </c>
      <c r="AI274" s="49">
        <v>0</v>
      </c>
      <c r="AJ274" s="49">
        <v>0</v>
      </c>
      <c r="AK274" s="49">
        <v>0</v>
      </c>
      <c r="AL274" s="49"/>
      <c r="AM274" s="49"/>
      <c r="AN274" s="49">
        <v>0</v>
      </c>
      <c r="AO274" s="49">
        <v>0</v>
      </c>
      <c r="AP274" s="35"/>
      <c r="AQ274" s="69"/>
      <c r="AS274" s="18"/>
      <c r="AT274" s="2">
        <f t="shared" si="8"/>
        <v>0</v>
      </c>
    </row>
    <row r="275" spans="1:46" ht="19.5" customHeight="1">
      <c r="A275" s="35">
        <v>263</v>
      </c>
      <c r="B275" s="36" t="s">
        <v>330</v>
      </c>
      <c r="C275" s="36" t="s">
        <v>311</v>
      </c>
      <c r="D275" s="35">
        <v>30</v>
      </c>
      <c r="E275" s="35">
        <v>20</v>
      </c>
      <c r="F275" s="35">
        <v>30</v>
      </c>
      <c r="G275" s="35">
        <v>10</v>
      </c>
      <c r="H275" s="37">
        <v>5.5</v>
      </c>
      <c r="I275" s="35">
        <v>95.5</v>
      </c>
      <c r="J275" s="35">
        <v>4</v>
      </c>
      <c r="K275" s="49">
        <v>2</v>
      </c>
      <c r="L275" s="49">
        <v>0</v>
      </c>
      <c r="M275" s="49" t="s">
        <v>358</v>
      </c>
      <c r="N275" s="49" t="s">
        <v>355</v>
      </c>
      <c r="O275" s="49">
        <v>3.5</v>
      </c>
      <c r="P275" s="49">
        <v>0</v>
      </c>
      <c r="Q275" s="49">
        <v>0</v>
      </c>
      <c r="R275" s="49">
        <v>0</v>
      </c>
      <c r="S275" s="49">
        <v>0</v>
      </c>
      <c r="T275" s="58">
        <v>0</v>
      </c>
      <c r="U275" s="58">
        <v>0</v>
      </c>
      <c r="V275" s="49">
        <v>0</v>
      </c>
      <c r="W275" s="49">
        <v>0</v>
      </c>
      <c r="X275" s="49">
        <v>0</v>
      </c>
      <c r="Y275" s="49">
        <v>0</v>
      </c>
      <c r="Z275" s="49"/>
      <c r="AA275" s="49">
        <v>0</v>
      </c>
      <c r="AB275" s="49">
        <v>0</v>
      </c>
      <c r="AC275" s="35"/>
      <c r="AD275" s="49">
        <v>0</v>
      </c>
      <c r="AE275" s="49">
        <v>0</v>
      </c>
      <c r="AF275" s="49">
        <v>0</v>
      </c>
      <c r="AG275" s="49">
        <v>0</v>
      </c>
      <c r="AH275" s="49">
        <v>0</v>
      </c>
      <c r="AI275" s="49">
        <v>0</v>
      </c>
      <c r="AJ275" s="49">
        <v>0</v>
      </c>
      <c r="AK275" s="49">
        <v>0</v>
      </c>
      <c r="AL275" s="49"/>
      <c r="AM275" s="49"/>
      <c r="AN275" s="49">
        <v>0</v>
      </c>
      <c r="AO275" s="49">
        <v>0</v>
      </c>
      <c r="AP275" s="35"/>
      <c r="AQ275" s="69"/>
      <c r="AS275" s="18"/>
      <c r="AT275" s="2">
        <f t="shared" si="8"/>
        <v>0</v>
      </c>
    </row>
    <row r="276" spans="1:46" ht="19.5" customHeight="1">
      <c r="A276" s="35">
        <v>264</v>
      </c>
      <c r="B276" s="36" t="s">
        <v>331</v>
      </c>
      <c r="C276" s="36" t="s">
        <v>311</v>
      </c>
      <c r="D276" s="35">
        <v>22</v>
      </c>
      <c r="E276" s="35">
        <v>20</v>
      </c>
      <c r="F276" s="35">
        <v>30</v>
      </c>
      <c r="G276" s="35">
        <v>10</v>
      </c>
      <c r="H276" s="37">
        <v>5</v>
      </c>
      <c r="I276" s="35">
        <v>87</v>
      </c>
      <c r="J276" s="35">
        <v>31</v>
      </c>
      <c r="K276" s="49">
        <v>2</v>
      </c>
      <c r="L276" s="49">
        <v>0</v>
      </c>
      <c r="M276" s="49" t="s">
        <v>357</v>
      </c>
      <c r="N276" s="49" t="s">
        <v>358</v>
      </c>
      <c r="O276" s="49">
        <v>1.5</v>
      </c>
      <c r="P276" s="49">
        <v>0</v>
      </c>
      <c r="Q276" s="49">
        <v>0</v>
      </c>
      <c r="R276" s="49">
        <v>0</v>
      </c>
      <c r="S276" s="49">
        <v>0</v>
      </c>
      <c r="T276" s="70">
        <v>3</v>
      </c>
      <c r="U276" s="70">
        <v>1.5</v>
      </c>
      <c r="V276" s="49">
        <v>0</v>
      </c>
      <c r="W276" s="49">
        <v>0</v>
      </c>
      <c r="X276" s="49">
        <v>0</v>
      </c>
      <c r="Y276" s="49">
        <v>0</v>
      </c>
      <c r="Z276" s="49"/>
      <c r="AA276" s="49">
        <v>0</v>
      </c>
      <c r="AB276" s="49">
        <v>0</v>
      </c>
      <c r="AC276" s="35"/>
      <c r="AD276" s="49">
        <v>3</v>
      </c>
      <c r="AE276" s="49">
        <v>8</v>
      </c>
      <c r="AF276" s="49">
        <v>0</v>
      </c>
      <c r="AG276" s="49">
        <v>0</v>
      </c>
      <c r="AH276" s="49">
        <v>0</v>
      </c>
      <c r="AI276" s="49">
        <v>0</v>
      </c>
      <c r="AJ276" s="49">
        <v>0</v>
      </c>
      <c r="AK276" s="49">
        <v>0</v>
      </c>
      <c r="AL276" s="49"/>
      <c r="AM276" s="49"/>
      <c r="AN276" s="49">
        <v>0</v>
      </c>
      <c r="AO276" s="49">
        <v>0</v>
      </c>
      <c r="AP276" s="35"/>
      <c r="AQ276" s="69"/>
      <c r="AS276" s="18"/>
      <c r="AT276" s="2">
        <f t="shared" si="8"/>
        <v>0</v>
      </c>
    </row>
    <row r="277" spans="1:46" ht="19.5" customHeight="1">
      <c r="A277" s="35">
        <v>265</v>
      </c>
      <c r="B277" s="36" t="s">
        <v>332</v>
      </c>
      <c r="C277" s="36" t="s">
        <v>311</v>
      </c>
      <c r="D277" s="35">
        <v>30</v>
      </c>
      <c r="E277" s="35">
        <v>20</v>
      </c>
      <c r="F277" s="35">
        <v>30</v>
      </c>
      <c r="G277" s="35">
        <v>10</v>
      </c>
      <c r="H277" s="37">
        <v>8.4</v>
      </c>
      <c r="I277" s="35">
        <v>98.4</v>
      </c>
      <c r="J277" s="35">
        <v>1</v>
      </c>
      <c r="K277" s="49">
        <v>2</v>
      </c>
      <c r="L277" s="49">
        <v>2</v>
      </c>
      <c r="M277" s="49" t="s">
        <v>357</v>
      </c>
      <c r="N277" s="49" t="s">
        <v>355</v>
      </c>
      <c r="O277" s="49">
        <v>2.5</v>
      </c>
      <c r="P277" s="49">
        <v>0</v>
      </c>
      <c r="Q277" s="49">
        <v>0</v>
      </c>
      <c r="R277" s="49">
        <v>4</v>
      </c>
      <c r="S277" s="49">
        <v>0.4</v>
      </c>
      <c r="T277" s="70">
        <v>3</v>
      </c>
      <c r="U277" s="70">
        <v>1.5</v>
      </c>
      <c r="V277" s="49">
        <v>0</v>
      </c>
      <c r="W277" s="49">
        <v>0</v>
      </c>
      <c r="X277" s="49">
        <v>0</v>
      </c>
      <c r="Y277" s="49">
        <v>0</v>
      </c>
      <c r="Z277" s="49"/>
      <c r="AA277" s="49">
        <v>0</v>
      </c>
      <c r="AB277" s="49">
        <v>0</v>
      </c>
      <c r="AC277" s="35"/>
      <c r="AD277" s="49">
        <v>0</v>
      </c>
      <c r="AE277" s="49">
        <v>0</v>
      </c>
      <c r="AF277" s="49">
        <v>0</v>
      </c>
      <c r="AG277" s="49">
        <v>0</v>
      </c>
      <c r="AH277" s="49">
        <v>0</v>
      </c>
      <c r="AI277" s="49">
        <v>0</v>
      </c>
      <c r="AJ277" s="49">
        <v>0</v>
      </c>
      <c r="AK277" s="49">
        <v>0</v>
      </c>
      <c r="AL277" s="49"/>
      <c r="AM277" s="49"/>
      <c r="AN277" s="49">
        <v>0</v>
      </c>
      <c r="AO277" s="49">
        <v>0</v>
      </c>
      <c r="AP277" s="35"/>
      <c r="AQ277" s="69"/>
      <c r="AS277" s="18"/>
      <c r="AT277" s="2">
        <f t="shared" si="8"/>
        <v>0</v>
      </c>
    </row>
    <row r="278" spans="1:46" ht="19.5" customHeight="1">
      <c r="A278" s="35">
        <v>266</v>
      </c>
      <c r="B278" s="36" t="s">
        <v>333</v>
      </c>
      <c r="C278" s="36" t="s">
        <v>311</v>
      </c>
      <c r="D278" s="35">
        <v>30</v>
      </c>
      <c r="E278" s="35">
        <v>20</v>
      </c>
      <c r="F278" s="35">
        <v>30</v>
      </c>
      <c r="G278" s="35">
        <v>10</v>
      </c>
      <c r="H278" s="37">
        <v>5.1</v>
      </c>
      <c r="I278" s="35">
        <v>95.1</v>
      </c>
      <c r="J278" s="35">
        <v>7</v>
      </c>
      <c r="K278" s="49">
        <v>2</v>
      </c>
      <c r="L278" s="49">
        <v>0</v>
      </c>
      <c r="M278" s="49" t="s">
        <v>357</v>
      </c>
      <c r="N278" s="49" t="s">
        <v>358</v>
      </c>
      <c r="O278" s="49">
        <v>1.5</v>
      </c>
      <c r="P278" s="49">
        <v>0</v>
      </c>
      <c r="Q278" s="49">
        <v>0</v>
      </c>
      <c r="R278" s="49">
        <v>1</v>
      </c>
      <c r="S278" s="49">
        <v>0.1</v>
      </c>
      <c r="T278" s="70">
        <v>3</v>
      </c>
      <c r="U278" s="70">
        <v>1.5</v>
      </c>
      <c r="V278" s="49">
        <v>0</v>
      </c>
      <c r="W278" s="49">
        <v>0</v>
      </c>
      <c r="X278" s="49">
        <v>0</v>
      </c>
      <c r="Y278" s="49">
        <v>0</v>
      </c>
      <c r="Z278" s="49"/>
      <c r="AA278" s="49">
        <v>0</v>
      </c>
      <c r="AB278" s="49">
        <v>0</v>
      </c>
      <c r="AC278" s="35"/>
      <c r="AD278" s="49">
        <v>0</v>
      </c>
      <c r="AE278" s="49">
        <v>0</v>
      </c>
      <c r="AF278" s="49">
        <v>0</v>
      </c>
      <c r="AG278" s="49">
        <v>0</v>
      </c>
      <c r="AH278" s="49">
        <v>0</v>
      </c>
      <c r="AI278" s="49">
        <v>0</v>
      </c>
      <c r="AJ278" s="49">
        <v>0</v>
      </c>
      <c r="AK278" s="49">
        <v>0</v>
      </c>
      <c r="AL278" s="49"/>
      <c r="AM278" s="49"/>
      <c r="AN278" s="49">
        <v>0</v>
      </c>
      <c r="AO278" s="49">
        <v>0</v>
      </c>
      <c r="AP278" s="35"/>
      <c r="AQ278" s="69"/>
      <c r="AS278" s="18"/>
      <c r="AT278" s="2">
        <f t="shared" si="8"/>
        <v>0</v>
      </c>
    </row>
    <row r="279" spans="1:46" ht="19.5" customHeight="1">
      <c r="A279" s="35">
        <v>267</v>
      </c>
      <c r="B279" s="36" t="s">
        <v>334</v>
      </c>
      <c r="C279" s="36" t="s">
        <v>311</v>
      </c>
      <c r="D279" s="35">
        <v>30</v>
      </c>
      <c r="E279" s="35">
        <v>20</v>
      </c>
      <c r="F279" s="35">
        <v>30</v>
      </c>
      <c r="G279" s="35">
        <v>10</v>
      </c>
      <c r="H279" s="37">
        <v>5.1</v>
      </c>
      <c r="I279" s="35">
        <v>95.1</v>
      </c>
      <c r="J279" s="35">
        <v>7</v>
      </c>
      <c r="K279" s="49">
        <v>2</v>
      </c>
      <c r="L279" s="49">
        <v>0</v>
      </c>
      <c r="M279" s="49" t="s">
        <v>357</v>
      </c>
      <c r="N279" s="49" t="s">
        <v>358</v>
      </c>
      <c r="O279" s="49">
        <v>1.5</v>
      </c>
      <c r="P279" s="49">
        <v>0</v>
      </c>
      <c r="Q279" s="49">
        <v>0</v>
      </c>
      <c r="R279" s="49">
        <v>1</v>
      </c>
      <c r="S279" s="49">
        <v>0.1</v>
      </c>
      <c r="T279" s="70">
        <v>3</v>
      </c>
      <c r="U279" s="70">
        <v>1.5</v>
      </c>
      <c r="V279" s="49">
        <v>0</v>
      </c>
      <c r="W279" s="49">
        <v>0</v>
      </c>
      <c r="X279" s="49">
        <v>0</v>
      </c>
      <c r="Y279" s="49">
        <v>0</v>
      </c>
      <c r="Z279" s="49"/>
      <c r="AA279" s="49">
        <v>0</v>
      </c>
      <c r="AB279" s="49">
        <v>0</v>
      </c>
      <c r="AC279" s="35"/>
      <c r="AD279" s="49">
        <v>0</v>
      </c>
      <c r="AE279" s="49">
        <v>0</v>
      </c>
      <c r="AF279" s="49">
        <v>0</v>
      </c>
      <c r="AG279" s="49">
        <v>0</v>
      </c>
      <c r="AH279" s="49">
        <v>0</v>
      </c>
      <c r="AI279" s="49">
        <v>0</v>
      </c>
      <c r="AJ279" s="49">
        <v>0</v>
      </c>
      <c r="AK279" s="49">
        <v>0</v>
      </c>
      <c r="AL279" s="49"/>
      <c r="AM279" s="49"/>
      <c r="AN279" s="49">
        <v>0</v>
      </c>
      <c r="AO279" s="49">
        <v>0</v>
      </c>
      <c r="AP279" s="35"/>
      <c r="AQ279" s="69"/>
      <c r="AS279" s="18"/>
      <c r="AT279" s="2">
        <f t="shared" si="8"/>
        <v>0</v>
      </c>
    </row>
    <row r="280" spans="1:46" ht="19.5" customHeight="1">
      <c r="A280" s="35">
        <v>268</v>
      </c>
      <c r="B280" s="36" t="s">
        <v>335</v>
      </c>
      <c r="C280" s="36" t="s">
        <v>311</v>
      </c>
      <c r="D280" s="35">
        <v>30</v>
      </c>
      <c r="E280" s="35">
        <v>20</v>
      </c>
      <c r="F280" s="35">
        <v>30</v>
      </c>
      <c r="G280" s="35">
        <v>10</v>
      </c>
      <c r="H280" s="37">
        <v>5.5</v>
      </c>
      <c r="I280" s="35">
        <v>95.5</v>
      </c>
      <c r="J280" s="35">
        <v>4</v>
      </c>
      <c r="K280" s="49">
        <v>2</v>
      </c>
      <c r="L280" s="49">
        <v>0</v>
      </c>
      <c r="M280" s="49" t="s">
        <v>357</v>
      </c>
      <c r="N280" s="49" t="s">
        <v>358</v>
      </c>
      <c r="O280" s="49">
        <v>1.5</v>
      </c>
      <c r="P280" s="49">
        <v>0</v>
      </c>
      <c r="Q280" s="49">
        <v>0</v>
      </c>
      <c r="R280" s="49">
        <v>1</v>
      </c>
      <c r="S280" s="49">
        <v>0.5</v>
      </c>
      <c r="T280" s="70">
        <v>3</v>
      </c>
      <c r="U280" s="70">
        <v>1.5</v>
      </c>
      <c r="V280" s="49">
        <v>0</v>
      </c>
      <c r="W280" s="49">
        <v>0</v>
      </c>
      <c r="X280" s="49">
        <v>0</v>
      </c>
      <c r="Y280" s="49">
        <v>0</v>
      </c>
      <c r="Z280" s="49"/>
      <c r="AA280" s="49">
        <v>0</v>
      </c>
      <c r="AB280" s="49">
        <v>0</v>
      </c>
      <c r="AC280" s="35"/>
      <c r="AD280" s="49">
        <v>0</v>
      </c>
      <c r="AE280" s="49">
        <v>0</v>
      </c>
      <c r="AF280" s="49">
        <v>0</v>
      </c>
      <c r="AG280" s="49">
        <v>0</v>
      </c>
      <c r="AH280" s="49">
        <v>0</v>
      </c>
      <c r="AI280" s="49">
        <v>0</v>
      </c>
      <c r="AJ280" s="49">
        <v>0</v>
      </c>
      <c r="AK280" s="49">
        <v>0</v>
      </c>
      <c r="AL280" s="49"/>
      <c r="AM280" s="49"/>
      <c r="AN280" s="49">
        <v>0</v>
      </c>
      <c r="AO280" s="49">
        <v>0</v>
      </c>
      <c r="AP280" s="35"/>
      <c r="AQ280" s="69"/>
      <c r="AS280" s="18"/>
      <c r="AT280" s="2">
        <f t="shared" si="8"/>
        <v>0</v>
      </c>
    </row>
    <row r="281" spans="1:46" ht="19.5" customHeight="1">
      <c r="A281" s="35">
        <v>269</v>
      </c>
      <c r="B281" s="36" t="s">
        <v>336</v>
      </c>
      <c r="C281" s="36" t="s">
        <v>311</v>
      </c>
      <c r="D281" s="35">
        <v>30</v>
      </c>
      <c r="E281" s="35">
        <v>20</v>
      </c>
      <c r="F281" s="35">
        <v>30</v>
      </c>
      <c r="G281" s="35">
        <v>10</v>
      </c>
      <c r="H281" s="37">
        <v>3</v>
      </c>
      <c r="I281" s="35">
        <v>93</v>
      </c>
      <c r="J281" s="35">
        <v>15</v>
      </c>
      <c r="K281" s="49">
        <v>2</v>
      </c>
      <c r="L281" s="49">
        <v>0</v>
      </c>
      <c r="M281" s="49" t="s">
        <v>357</v>
      </c>
      <c r="N281" s="49" t="s">
        <v>357</v>
      </c>
      <c r="O281" s="49" t="s">
        <v>357</v>
      </c>
      <c r="P281" s="49">
        <v>0</v>
      </c>
      <c r="Q281" s="49">
        <v>0</v>
      </c>
      <c r="R281" s="49">
        <v>0</v>
      </c>
      <c r="S281" s="49">
        <v>0</v>
      </c>
      <c r="T281" s="70">
        <v>2</v>
      </c>
      <c r="U281" s="70">
        <v>1</v>
      </c>
      <c r="V281" s="49">
        <v>0</v>
      </c>
      <c r="W281" s="49">
        <v>0</v>
      </c>
      <c r="X281" s="49">
        <v>0</v>
      </c>
      <c r="Y281" s="49">
        <v>0</v>
      </c>
      <c r="Z281" s="49"/>
      <c r="AA281" s="49">
        <v>0</v>
      </c>
      <c r="AB281" s="49">
        <v>0</v>
      </c>
      <c r="AC281" s="35"/>
      <c r="AD281" s="49">
        <v>0</v>
      </c>
      <c r="AE281" s="49">
        <v>0</v>
      </c>
      <c r="AF281" s="49">
        <v>0</v>
      </c>
      <c r="AG281" s="49">
        <v>0</v>
      </c>
      <c r="AH281" s="49">
        <v>0</v>
      </c>
      <c r="AI281" s="49">
        <v>0</v>
      </c>
      <c r="AJ281" s="49">
        <v>0</v>
      </c>
      <c r="AK281" s="49">
        <v>0</v>
      </c>
      <c r="AL281" s="49"/>
      <c r="AM281" s="49"/>
      <c r="AN281" s="49">
        <v>0</v>
      </c>
      <c r="AO281" s="49">
        <v>0</v>
      </c>
      <c r="AP281" s="35"/>
      <c r="AQ281" s="69"/>
      <c r="AS281" s="18"/>
      <c r="AT281" s="2">
        <f t="shared" si="8"/>
        <v>0</v>
      </c>
    </row>
    <row r="282" spans="1:46" ht="19.5" customHeight="1">
      <c r="A282" s="35">
        <v>270</v>
      </c>
      <c r="B282" s="36" t="s">
        <v>337</v>
      </c>
      <c r="C282" s="36" t="s">
        <v>311</v>
      </c>
      <c r="D282" s="35">
        <v>30</v>
      </c>
      <c r="E282" s="35">
        <v>20</v>
      </c>
      <c r="F282" s="35">
        <v>30</v>
      </c>
      <c r="G282" s="35">
        <v>10</v>
      </c>
      <c r="H282" s="37">
        <v>5.2</v>
      </c>
      <c r="I282" s="35">
        <v>95.2</v>
      </c>
      <c r="J282" s="35">
        <v>6</v>
      </c>
      <c r="K282" s="49">
        <v>2</v>
      </c>
      <c r="L282" s="49">
        <v>0</v>
      </c>
      <c r="M282" s="49" t="s">
        <v>357</v>
      </c>
      <c r="N282" s="49" t="s">
        <v>359</v>
      </c>
      <c r="O282" s="49">
        <v>2</v>
      </c>
      <c r="P282" s="49">
        <v>0</v>
      </c>
      <c r="Q282" s="49">
        <v>0</v>
      </c>
      <c r="R282" s="49">
        <v>2</v>
      </c>
      <c r="S282" s="49">
        <v>0.2</v>
      </c>
      <c r="T282" s="70">
        <v>2</v>
      </c>
      <c r="U282" s="70">
        <v>1</v>
      </c>
      <c r="V282" s="49">
        <v>0</v>
      </c>
      <c r="W282" s="49">
        <v>0</v>
      </c>
      <c r="X282" s="49">
        <v>0</v>
      </c>
      <c r="Y282" s="49">
        <v>0</v>
      </c>
      <c r="Z282" s="49"/>
      <c r="AA282" s="49">
        <v>0</v>
      </c>
      <c r="AB282" s="49">
        <v>0</v>
      </c>
      <c r="AC282" s="35"/>
      <c r="AD282" s="49">
        <v>0</v>
      </c>
      <c r="AE282" s="49">
        <v>0</v>
      </c>
      <c r="AF282" s="49">
        <v>0</v>
      </c>
      <c r="AG282" s="49">
        <v>0</v>
      </c>
      <c r="AH282" s="49">
        <v>0</v>
      </c>
      <c r="AI282" s="49">
        <v>0</v>
      </c>
      <c r="AJ282" s="49">
        <v>0</v>
      </c>
      <c r="AK282" s="49">
        <v>0</v>
      </c>
      <c r="AL282" s="49"/>
      <c r="AM282" s="49"/>
      <c r="AN282" s="49">
        <v>0</v>
      </c>
      <c r="AO282" s="49">
        <v>0</v>
      </c>
      <c r="AP282" s="35"/>
      <c r="AQ282" s="69"/>
      <c r="AS282" s="18"/>
      <c r="AT282" s="2">
        <f t="shared" si="8"/>
        <v>0</v>
      </c>
    </row>
    <row r="283" spans="1:46" ht="19.5" customHeight="1">
      <c r="A283" s="35">
        <v>271</v>
      </c>
      <c r="B283" s="36" t="s">
        <v>338</v>
      </c>
      <c r="C283" s="36" t="s">
        <v>311</v>
      </c>
      <c r="D283" s="35">
        <v>30</v>
      </c>
      <c r="E283" s="35">
        <v>20</v>
      </c>
      <c r="F283" s="35">
        <v>30</v>
      </c>
      <c r="G283" s="35">
        <v>10</v>
      </c>
      <c r="H283" s="37">
        <v>5.6</v>
      </c>
      <c r="I283" s="35">
        <v>95.6</v>
      </c>
      <c r="J283" s="35">
        <v>3</v>
      </c>
      <c r="K283" s="49">
        <v>2</v>
      </c>
      <c r="L283" s="49">
        <v>0</v>
      </c>
      <c r="M283" s="49" t="s">
        <v>357</v>
      </c>
      <c r="N283" s="49" t="s">
        <v>355</v>
      </c>
      <c r="O283" s="49">
        <v>2.5</v>
      </c>
      <c r="P283" s="49">
        <v>0</v>
      </c>
      <c r="Q283" s="49">
        <v>0</v>
      </c>
      <c r="R283" s="49">
        <v>1</v>
      </c>
      <c r="S283" s="49">
        <v>0.1</v>
      </c>
      <c r="T283" s="70">
        <v>2</v>
      </c>
      <c r="U283" s="70">
        <v>1</v>
      </c>
      <c r="V283" s="49">
        <v>0</v>
      </c>
      <c r="W283" s="49">
        <v>0</v>
      </c>
      <c r="X283" s="49">
        <v>0</v>
      </c>
      <c r="Y283" s="49">
        <v>0</v>
      </c>
      <c r="Z283" s="49"/>
      <c r="AA283" s="49">
        <v>0</v>
      </c>
      <c r="AB283" s="49">
        <v>0</v>
      </c>
      <c r="AC283" s="35"/>
      <c r="AD283" s="49">
        <v>0</v>
      </c>
      <c r="AE283" s="49">
        <v>0</v>
      </c>
      <c r="AF283" s="49">
        <v>0</v>
      </c>
      <c r="AG283" s="49">
        <v>0</v>
      </c>
      <c r="AH283" s="49">
        <v>0</v>
      </c>
      <c r="AI283" s="49">
        <v>0</v>
      </c>
      <c r="AJ283" s="49">
        <v>0</v>
      </c>
      <c r="AK283" s="49">
        <v>0</v>
      </c>
      <c r="AL283" s="49"/>
      <c r="AM283" s="49"/>
      <c r="AN283" s="49">
        <v>0</v>
      </c>
      <c r="AO283" s="49">
        <v>0</v>
      </c>
      <c r="AP283" s="35"/>
      <c r="AQ283" s="69"/>
      <c r="AS283" s="18"/>
      <c r="AT283" s="2">
        <f t="shared" si="8"/>
        <v>0</v>
      </c>
    </row>
    <row r="284" spans="1:46" ht="19.5" customHeight="1">
      <c r="A284" s="35">
        <v>272</v>
      </c>
      <c r="B284" s="36" t="s">
        <v>339</v>
      </c>
      <c r="C284" s="36" t="s">
        <v>311</v>
      </c>
      <c r="D284" s="35">
        <v>30</v>
      </c>
      <c r="E284" s="35">
        <v>20</v>
      </c>
      <c r="F284" s="35">
        <v>30</v>
      </c>
      <c r="G284" s="35">
        <v>10</v>
      </c>
      <c r="H284" s="37">
        <v>3.2</v>
      </c>
      <c r="I284" s="35">
        <v>93.2</v>
      </c>
      <c r="J284" s="35">
        <v>14</v>
      </c>
      <c r="K284" s="49">
        <v>2</v>
      </c>
      <c r="L284" s="49">
        <v>0</v>
      </c>
      <c r="M284" s="49" t="s">
        <v>357</v>
      </c>
      <c r="N284" s="49" t="s">
        <v>357</v>
      </c>
      <c r="O284" s="49" t="s">
        <v>357</v>
      </c>
      <c r="P284" s="49">
        <v>0</v>
      </c>
      <c r="Q284" s="49">
        <v>0</v>
      </c>
      <c r="R284" s="49">
        <v>2</v>
      </c>
      <c r="S284" s="49">
        <v>0.2</v>
      </c>
      <c r="T284" s="70">
        <v>2</v>
      </c>
      <c r="U284" s="70">
        <v>1</v>
      </c>
      <c r="V284" s="49">
        <v>0</v>
      </c>
      <c r="W284" s="49">
        <v>0</v>
      </c>
      <c r="X284" s="49">
        <v>0</v>
      </c>
      <c r="Y284" s="49">
        <v>0</v>
      </c>
      <c r="Z284" s="49"/>
      <c r="AA284" s="49">
        <v>0</v>
      </c>
      <c r="AB284" s="49">
        <v>0</v>
      </c>
      <c r="AC284" s="35"/>
      <c r="AD284" s="49">
        <v>0</v>
      </c>
      <c r="AE284" s="49">
        <v>0</v>
      </c>
      <c r="AF284" s="49">
        <v>0</v>
      </c>
      <c r="AG284" s="49">
        <v>0</v>
      </c>
      <c r="AH284" s="49">
        <v>0</v>
      </c>
      <c r="AI284" s="49">
        <v>0</v>
      </c>
      <c r="AJ284" s="49">
        <v>0</v>
      </c>
      <c r="AK284" s="49">
        <v>0</v>
      </c>
      <c r="AL284" s="49"/>
      <c r="AM284" s="49"/>
      <c r="AN284" s="49">
        <v>0</v>
      </c>
      <c r="AO284" s="49">
        <v>0</v>
      </c>
      <c r="AP284" s="35"/>
      <c r="AQ284" s="69"/>
      <c r="AS284" s="18"/>
      <c r="AT284" s="2">
        <f t="shared" si="8"/>
        <v>0</v>
      </c>
    </row>
    <row r="285" spans="1:46" ht="19.5" customHeight="1">
      <c r="A285" s="35">
        <v>273</v>
      </c>
      <c r="B285" s="36" t="s">
        <v>340</v>
      </c>
      <c r="C285" s="36" t="s">
        <v>311</v>
      </c>
      <c r="D285" s="35">
        <v>30</v>
      </c>
      <c r="E285" s="35">
        <v>20</v>
      </c>
      <c r="F285" s="35">
        <v>30</v>
      </c>
      <c r="G285" s="35">
        <v>10</v>
      </c>
      <c r="H285" s="37">
        <v>5</v>
      </c>
      <c r="I285" s="35">
        <v>95</v>
      </c>
      <c r="J285" s="35">
        <v>9</v>
      </c>
      <c r="K285" s="49">
        <v>2</v>
      </c>
      <c r="L285" s="49">
        <v>2</v>
      </c>
      <c r="M285" s="49" t="s">
        <v>357</v>
      </c>
      <c r="N285" s="49" t="s">
        <v>357</v>
      </c>
      <c r="O285" s="49" t="s">
        <v>357</v>
      </c>
      <c r="P285" s="49">
        <v>0</v>
      </c>
      <c r="Q285" s="49">
        <v>0</v>
      </c>
      <c r="R285" s="49">
        <v>0</v>
      </c>
      <c r="S285" s="49">
        <v>0</v>
      </c>
      <c r="T285" s="70">
        <v>2</v>
      </c>
      <c r="U285" s="70">
        <v>1</v>
      </c>
      <c r="V285" s="49">
        <v>0</v>
      </c>
      <c r="W285" s="49">
        <v>0</v>
      </c>
      <c r="X285" s="49">
        <v>0</v>
      </c>
      <c r="Y285" s="49">
        <v>0</v>
      </c>
      <c r="Z285" s="49"/>
      <c r="AA285" s="49">
        <v>0</v>
      </c>
      <c r="AB285" s="49">
        <v>0</v>
      </c>
      <c r="AC285" s="35"/>
      <c r="AD285" s="49">
        <v>0</v>
      </c>
      <c r="AE285" s="49">
        <v>0</v>
      </c>
      <c r="AF285" s="49">
        <v>0</v>
      </c>
      <c r="AG285" s="49">
        <v>0</v>
      </c>
      <c r="AH285" s="49">
        <v>0</v>
      </c>
      <c r="AI285" s="49">
        <v>0</v>
      </c>
      <c r="AJ285" s="49">
        <v>0</v>
      </c>
      <c r="AK285" s="49">
        <v>0</v>
      </c>
      <c r="AL285" s="49"/>
      <c r="AM285" s="49"/>
      <c r="AN285" s="49">
        <v>0</v>
      </c>
      <c r="AO285" s="49">
        <v>0</v>
      </c>
      <c r="AP285" s="35"/>
      <c r="AQ285" s="69"/>
      <c r="AS285" s="18"/>
      <c r="AT285" s="2">
        <f t="shared" si="8"/>
        <v>0</v>
      </c>
    </row>
    <row r="286" spans="1:46" ht="19.5" customHeight="1">
      <c r="A286" s="35">
        <v>274</v>
      </c>
      <c r="B286" s="36" t="s">
        <v>341</v>
      </c>
      <c r="C286" s="36" t="s">
        <v>311</v>
      </c>
      <c r="D286" s="35">
        <v>27</v>
      </c>
      <c r="E286" s="35">
        <v>20</v>
      </c>
      <c r="F286" s="35">
        <v>30</v>
      </c>
      <c r="G286" s="35">
        <v>10</v>
      </c>
      <c r="H286" s="37">
        <v>5.9</v>
      </c>
      <c r="I286" s="35">
        <v>92.9</v>
      </c>
      <c r="J286" s="35">
        <v>16</v>
      </c>
      <c r="K286" s="49">
        <v>2</v>
      </c>
      <c r="L286" s="49">
        <v>0</v>
      </c>
      <c r="M286" s="49" t="s">
        <v>357</v>
      </c>
      <c r="N286" s="49" t="s">
        <v>355</v>
      </c>
      <c r="O286" s="49">
        <v>2.5</v>
      </c>
      <c r="P286" s="49">
        <v>0</v>
      </c>
      <c r="Q286" s="49">
        <v>0</v>
      </c>
      <c r="R286" s="49">
        <v>4</v>
      </c>
      <c r="S286" s="49">
        <v>0.4</v>
      </c>
      <c r="T286" s="70">
        <v>2</v>
      </c>
      <c r="U286" s="70">
        <v>1</v>
      </c>
      <c r="V286" s="49">
        <v>0</v>
      </c>
      <c r="W286" s="49">
        <v>0</v>
      </c>
      <c r="X286" s="49">
        <v>0</v>
      </c>
      <c r="Y286" s="49">
        <v>0</v>
      </c>
      <c r="Z286" s="49"/>
      <c r="AA286" s="49">
        <v>0</v>
      </c>
      <c r="AB286" s="49">
        <v>0</v>
      </c>
      <c r="AC286" s="35"/>
      <c r="AD286" s="49">
        <v>1</v>
      </c>
      <c r="AE286" s="49">
        <v>3</v>
      </c>
      <c r="AF286" s="49">
        <v>0</v>
      </c>
      <c r="AG286" s="49">
        <v>0</v>
      </c>
      <c r="AH286" s="49">
        <v>0</v>
      </c>
      <c r="AI286" s="49">
        <v>0</v>
      </c>
      <c r="AJ286" s="49">
        <v>0</v>
      </c>
      <c r="AK286" s="49">
        <v>0</v>
      </c>
      <c r="AL286" s="49"/>
      <c r="AM286" s="49"/>
      <c r="AN286" s="49">
        <v>0</v>
      </c>
      <c r="AO286" s="49">
        <v>0</v>
      </c>
      <c r="AP286" s="35"/>
      <c r="AQ286" s="69"/>
      <c r="AS286" s="18"/>
      <c r="AT286" s="2">
        <f t="shared" si="8"/>
        <v>0</v>
      </c>
    </row>
    <row r="287" spans="1:46" ht="19.5" customHeight="1">
      <c r="A287" s="35">
        <v>275</v>
      </c>
      <c r="B287" s="36" t="s">
        <v>342</v>
      </c>
      <c r="C287" s="36" t="s">
        <v>311</v>
      </c>
      <c r="D287" s="35">
        <v>30</v>
      </c>
      <c r="E287" s="35">
        <v>20</v>
      </c>
      <c r="F287" s="35">
        <v>30</v>
      </c>
      <c r="G287" s="35">
        <v>10</v>
      </c>
      <c r="H287" s="37">
        <v>7.6</v>
      </c>
      <c r="I287" s="35">
        <v>97.6</v>
      </c>
      <c r="J287" s="35">
        <v>2</v>
      </c>
      <c r="K287" s="49">
        <v>2</v>
      </c>
      <c r="L287" s="49">
        <v>0</v>
      </c>
      <c r="M287" s="49" t="s">
        <v>358</v>
      </c>
      <c r="N287" s="49" t="s">
        <v>355</v>
      </c>
      <c r="O287" s="49">
        <v>3.5</v>
      </c>
      <c r="P287" s="49">
        <v>0</v>
      </c>
      <c r="Q287" s="49">
        <v>0</v>
      </c>
      <c r="R287" s="49">
        <v>11</v>
      </c>
      <c r="S287" s="49">
        <v>1.1</v>
      </c>
      <c r="T287" s="70">
        <v>2</v>
      </c>
      <c r="U287" s="70">
        <v>1</v>
      </c>
      <c r="V287" s="49">
        <v>0</v>
      </c>
      <c r="W287" s="49">
        <v>0</v>
      </c>
      <c r="X287" s="49">
        <v>0</v>
      </c>
      <c r="Y287" s="49">
        <v>0</v>
      </c>
      <c r="Z287" s="49"/>
      <c r="AA287" s="49">
        <v>0</v>
      </c>
      <c r="AB287" s="49">
        <v>0</v>
      </c>
      <c r="AC287" s="35"/>
      <c r="AD287" s="49">
        <v>0</v>
      </c>
      <c r="AE287" s="49">
        <v>0</v>
      </c>
      <c r="AF287" s="49">
        <v>0</v>
      </c>
      <c r="AG287" s="49">
        <v>0</v>
      </c>
      <c r="AH287" s="49">
        <v>0</v>
      </c>
      <c r="AI287" s="49">
        <v>0</v>
      </c>
      <c r="AJ287" s="49">
        <v>0</v>
      </c>
      <c r="AK287" s="49">
        <v>0</v>
      </c>
      <c r="AL287" s="49"/>
      <c r="AM287" s="49"/>
      <c r="AN287" s="49">
        <v>0</v>
      </c>
      <c r="AO287" s="49">
        <v>0</v>
      </c>
      <c r="AP287" s="35"/>
      <c r="AQ287" s="69"/>
      <c r="AS287" s="18"/>
      <c r="AT287" s="2">
        <f t="shared" si="8"/>
        <v>0</v>
      </c>
    </row>
    <row r="288" spans="1:46" ht="19.5" customHeight="1">
      <c r="A288" s="35">
        <v>276</v>
      </c>
      <c r="B288" s="36" t="s">
        <v>343</v>
      </c>
      <c r="C288" s="36" t="s">
        <v>311</v>
      </c>
      <c r="D288" s="35">
        <v>30</v>
      </c>
      <c r="E288" s="35">
        <v>20</v>
      </c>
      <c r="F288" s="35">
        <v>30</v>
      </c>
      <c r="G288" s="35">
        <v>10</v>
      </c>
      <c r="H288" s="37">
        <v>5</v>
      </c>
      <c r="I288" s="35">
        <v>95</v>
      </c>
      <c r="J288" s="35">
        <v>9</v>
      </c>
      <c r="K288" s="49">
        <v>2</v>
      </c>
      <c r="L288" s="49">
        <v>2</v>
      </c>
      <c r="M288" s="49" t="s">
        <v>357</v>
      </c>
      <c r="N288" s="49" t="s">
        <v>357</v>
      </c>
      <c r="O288" s="49" t="s">
        <v>357</v>
      </c>
      <c r="P288" s="49">
        <v>0</v>
      </c>
      <c r="Q288" s="49">
        <v>0</v>
      </c>
      <c r="R288" s="49">
        <v>0</v>
      </c>
      <c r="S288" s="49">
        <v>0</v>
      </c>
      <c r="T288" s="70">
        <v>2</v>
      </c>
      <c r="U288" s="70">
        <v>1</v>
      </c>
      <c r="V288" s="49">
        <v>0</v>
      </c>
      <c r="W288" s="49">
        <v>0</v>
      </c>
      <c r="X288" s="49">
        <v>0</v>
      </c>
      <c r="Y288" s="49">
        <v>0</v>
      </c>
      <c r="Z288" s="49"/>
      <c r="AA288" s="49">
        <v>0</v>
      </c>
      <c r="AB288" s="49">
        <v>0</v>
      </c>
      <c r="AC288" s="35"/>
      <c r="AD288" s="49">
        <v>0</v>
      </c>
      <c r="AE288" s="49">
        <v>0</v>
      </c>
      <c r="AF288" s="49">
        <v>0</v>
      </c>
      <c r="AG288" s="49">
        <v>0</v>
      </c>
      <c r="AH288" s="49">
        <v>0</v>
      </c>
      <c r="AI288" s="49">
        <v>0</v>
      </c>
      <c r="AJ288" s="49">
        <v>0</v>
      </c>
      <c r="AK288" s="49">
        <v>0</v>
      </c>
      <c r="AL288" s="49"/>
      <c r="AM288" s="49"/>
      <c r="AN288" s="49">
        <v>0</v>
      </c>
      <c r="AO288" s="49">
        <v>0</v>
      </c>
      <c r="AP288" s="35"/>
      <c r="AQ288" s="69"/>
      <c r="AS288" s="18"/>
      <c r="AT288" s="2">
        <f t="shared" si="8"/>
        <v>0</v>
      </c>
    </row>
    <row r="289" spans="1:46" ht="19.5" customHeight="1">
      <c r="A289" s="35">
        <v>277</v>
      </c>
      <c r="B289" s="36" t="s">
        <v>344</v>
      </c>
      <c r="C289" s="36" t="s">
        <v>311</v>
      </c>
      <c r="D289" s="35">
        <v>27</v>
      </c>
      <c r="E289" s="35">
        <v>20</v>
      </c>
      <c r="F289" s="35">
        <v>30</v>
      </c>
      <c r="G289" s="35">
        <v>10</v>
      </c>
      <c r="H289" s="37">
        <v>4</v>
      </c>
      <c r="I289" s="35">
        <v>91</v>
      </c>
      <c r="J289" s="35">
        <v>22</v>
      </c>
      <c r="K289" s="49">
        <v>2</v>
      </c>
      <c r="L289" s="49">
        <v>0</v>
      </c>
      <c r="M289" s="49" t="s">
        <v>357</v>
      </c>
      <c r="N289" s="49" t="s">
        <v>357</v>
      </c>
      <c r="O289" s="49" t="s">
        <v>357</v>
      </c>
      <c r="P289" s="49">
        <v>0</v>
      </c>
      <c r="Q289" s="49">
        <v>0</v>
      </c>
      <c r="R289" s="49">
        <v>0</v>
      </c>
      <c r="S289" s="49">
        <v>0</v>
      </c>
      <c r="T289" s="70">
        <v>4</v>
      </c>
      <c r="U289" s="70">
        <v>2</v>
      </c>
      <c r="V289" s="49">
        <v>0</v>
      </c>
      <c r="W289" s="49">
        <v>0</v>
      </c>
      <c r="X289" s="49">
        <v>0</v>
      </c>
      <c r="Y289" s="49">
        <v>0</v>
      </c>
      <c r="Z289" s="49"/>
      <c r="AA289" s="49">
        <v>0</v>
      </c>
      <c r="AB289" s="49">
        <v>0</v>
      </c>
      <c r="AC289" s="35"/>
      <c r="AD289" s="49">
        <v>1</v>
      </c>
      <c r="AE289" s="49">
        <v>3</v>
      </c>
      <c r="AF289" s="49">
        <v>0</v>
      </c>
      <c r="AG289" s="49">
        <v>0</v>
      </c>
      <c r="AH289" s="49">
        <v>0</v>
      </c>
      <c r="AI289" s="49">
        <v>0</v>
      </c>
      <c r="AJ289" s="49">
        <v>0</v>
      </c>
      <c r="AK289" s="49">
        <v>0</v>
      </c>
      <c r="AL289" s="49"/>
      <c r="AM289" s="49"/>
      <c r="AN289" s="49">
        <v>0</v>
      </c>
      <c r="AO289" s="49">
        <v>0</v>
      </c>
      <c r="AP289" s="35"/>
      <c r="AQ289" s="69"/>
      <c r="AS289" s="18"/>
      <c r="AT289" s="2">
        <f t="shared" si="8"/>
        <v>0</v>
      </c>
    </row>
    <row r="290" spans="1:43" s="5" customFormat="1" ht="19.5" customHeight="1">
      <c r="A290" s="34" t="s">
        <v>367</v>
      </c>
      <c r="B290" s="34"/>
      <c r="C290" s="34"/>
      <c r="D290" s="34"/>
      <c r="E290" s="34"/>
      <c r="F290" s="34"/>
      <c r="G290" s="34"/>
      <c r="H290" s="34"/>
      <c r="I290" s="34"/>
      <c r="J290" s="34"/>
      <c r="K290" s="34"/>
      <c r="L290" s="34"/>
      <c r="M290" s="34"/>
      <c r="N290" s="34"/>
      <c r="O290" s="34"/>
      <c r="P290" s="34"/>
      <c r="Q290" s="34"/>
      <c r="R290" s="34"/>
      <c r="S290" s="34"/>
      <c r="T290" s="57"/>
      <c r="U290" s="57"/>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row>
    <row r="291" spans="1:46" ht="19.5" customHeight="1">
      <c r="A291" s="35">
        <v>278</v>
      </c>
      <c r="B291" s="36" t="s">
        <v>345</v>
      </c>
      <c r="C291" s="36" t="s">
        <v>346</v>
      </c>
      <c r="D291" s="35">
        <v>30</v>
      </c>
      <c r="E291" s="35">
        <v>20</v>
      </c>
      <c r="F291" s="35">
        <v>30</v>
      </c>
      <c r="G291" s="35">
        <v>10</v>
      </c>
      <c r="H291" s="37">
        <v>0</v>
      </c>
      <c r="I291" s="35">
        <v>90</v>
      </c>
      <c r="J291" s="35">
        <v>3</v>
      </c>
      <c r="K291" s="49">
        <v>0</v>
      </c>
      <c r="L291" s="49">
        <v>0</v>
      </c>
      <c r="M291" s="49" t="s">
        <v>357</v>
      </c>
      <c r="N291" s="49" t="s">
        <v>357</v>
      </c>
      <c r="O291" s="49" t="s">
        <v>357</v>
      </c>
      <c r="P291" s="49">
        <v>0</v>
      </c>
      <c r="Q291" s="49">
        <v>0</v>
      </c>
      <c r="R291" s="49">
        <v>0</v>
      </c>
      <c r="S291" s="49">
        <v>0</v>
      </c>
      <c r="T291" s="58">
        <v>0</v>
      </c>
      <c r="U291" s="58">
        <v>0</v>
      </c>
      <c r="V291" s="49">
        <v>0</v>
      </c>
      <c r="W291" s="49">
        <v>0</v>
      </c>
      <c r="X291" s="49">
        <v>0</v>
      </c>
      <c r="Y291" s="49">
        <v>0</v>
      </c>
      <c r="Z291" s="49"/>
      <c r="AA291" s="49">
        <v>0</v>
      </c>
      <c r="AB291" s="49">
        <v>0</v>
      </c>
      <c r="AC291" s="35"/>
      <c r="AD291" s="49">
        <v>0</v>
      </c>
      <c r="AE291" s="49">
        <v>0</v>
      </c>
      <c r="AF291" s="49">
        <v>0</v>
      </c>
      <c r="AG291" s="49">
        <v>0</v>
      </c>
      <c r="AH291" s="49">
        <v>0</v>
      </c>
      <c r="AI291" s="49">
        <v>0</v>
      </c>
      <c r="AJ291" s="49">
        <v>0</v>
      </c>
      <c r="AK291" s="49">
        <v>0</v>
      </c>
      <c r="AL291" s="49"/>
      <c r="AM291" s="49"/>
      <c r="AN291" s="49">
        <v>0</v>
      </c>
      <c r="AO291" s="49">
        <v>0</v>
      </c>
      <c r="AP291" s="35"/>
      <c r="AQ291" s="69"/>
      <c r="AS291" s="18"/>
      <c r="AT291" s="2">
        <f aca="true" t="shared" si="9" ref="AT291:AT298">IF(AR291=AS291,0,1)</f>
        <v>0</v>
      </c>
    </row>
    <row r="292" spans="1:46" ht="19.5" customHeight="1">
      <c r="A292" s="35">
        <v>279</v>
      </c>
      <c r="B292" s="36" t="s">
        <v>347</v>
      </c>
      <c r="C292" s="36" t="s">
        <v>346</v>
      </c>
      <c r="D292" s="35">
        <v>30</v>
      </c>
      <c r="E292" s="35">
        <v>20</v>
      </c>
      <c r="F292" s="35">
        <v>30</v>
      </c>
      <c r="G292" s="35">
        <v>10</v>
      </c>
      <c r="H292" s="37">
        <v>1</v>
      </c>
      <c r="I292" s="35">
        <v>91</v>
      </c>
      <c r="J292" s="35">
        <v>2</v>
      </c>
      <c r="K292" s="49">
        <v>0</v>
      </c>
      <c r="L292" s="49">
        <v>0</v>
      </c>
      <c r="M292" s="49" t="s">
        <v>357</v>
      </c>
      <c r="N292" s="49" t="s">
        <v>357</v>
      </c>
      <c r="O292" s="49" t="s">
        <v>357</v>
      </c>
      <c r="P292" s="49">
        <v>0</v>
      </c>
      <c r="Q292" s="49">
        <v>0</v>
      </c>
      <c r="R292" s="49">
        <v>2</v>
      </c>
      <c r="S292" s="49">
        <v>1</v>
      </c>
      <c r="T292" s="58">
        <v>0</v>
      </c>
      <c r="U292" s="58">
        <v>0</v>
      </c>
      <c r="V292" s="49">
        <v>0</v>
      </c>
      <c r="W292" s="49">
        <v>0</v>
      </c>
      <c r="X292" s="49">
        <v>0</v>
      </c>
      <c r="Y292" s="49">
        <v>0</v>
      </c>
      <c r="Z292" s="49"/>
      <c r="AA292" s="49">
        <v>0</v>
      </c>
      <c r="AB292" s="49">
        <v>0</v>
      </c>
      <c r="AC292" s="35"/>
      <c r="AD292" s="49">
        <v>0</v>
      </c>
      <c r="AE292" s="49">
        <v>0</v>
      </c>
      <c r="AF292" s="49">
        <v>0</v>
      </c>
      <c r="AG292" s="49">
        <v>0</v>
      </c>
      <c r="AH292" s="49">
        <v>0</v>
      </c>
      <c r="AI292" s="49">
        <v>0</v>
      </c>
      <c r="AJ292" s="49">
        <v>0</v>
      </c>
      <c r="AK292" s="49">
        <v>0</v>
      </c>
      <c r="AL292" s="49"/>
      <c r="AM292" s="49"/>
      <c r="AN292" s="49">
        <v>0</v>
      </c>
      <c r="AO292" s="49">
        <v>0</v>
      </c>
      <c r="AP292" s="35"/>
      <c r="AQ292" s="69"/>
      <c r="AS292" s="18"/>
      <c r="AT292" s="2">
        <f t="shared" si="9"/>
        <v>0</v>
      </c>
    </row>
    <row r="293" spans="1:46" ht="19.5" customHeight="1">
      <c r="A293" s="35">
        <v>280</v>
      </c>
      <c r="B293" s="36" t="s">
        <v>348</v>
      </c>
      <c r="C293" s="36" t="s">
        <v>346</v>
      </c>
      <c r="D293" s="35">
        <v>5.5</v>
      </c>
      <c r="E293" s="35">
        <v>20</v>
      </c>
      <c r="F293" s="35">
        <v>30</v>
      </c>
      <c r="G293" s="35">
        <v>10</v>
      </c>
      <c r="H293" s="37">
        <v>3.7</v>
      </c>
      <c r="I293" s="35">
        <v>69.2</v>
      </c>
      <c r="J293" s="35">
        <v>8</v>
      </c>
      <c r="K293" s="49">
        <v>2</v>
      </c>
      <c r="L293" s="49">
        <v>0</v>
      </c>
      <c r="M293" s="49" t="s">
        <v>357</v>
      </c>
      <c r="N293" s="49" t="s">
        <v>358</v>
      </c>
      <c r="O293" s="49">
        <v>1.5</v>
      </c>
      <c r="P293" s="49">
        <v>0</v>
      </c>
      <c r="Q293" s="49">
        <v>0</v>
      </c>
      <c r="R293" s="49">
        <v>2</v>
      </c>
      <c r="S293" s="49">
        <v>0.2</v>
      </c>
      <c r="T293" s="58">
        <v>0</v>
      </c>
      <c r="U293" s="58">
        <v>0</v>
      </c>
      <c r="V293" s="49">
        <v>0</v>
      </c>
      <c r="W293" s="49">
        <v>0</v>
      </c>
      <c r="X293" s="49">
        <v>0</v>
      </c>
      <c r="Y293" s="49">
        <v>0</v>
      </c>
      <c r="Z293" s="49"/>
      <c r="AA293" s="49">
        <v>0</v>
      </c>
      <c r="AB293" s="49">
        <v>0</v>
      </c>
      <c r="AC293" s="35"/>
      <c r="AD293" s="49">
        <v>9</v>
      </c>
      <c r="AE293" s="49">
        <v>24.5</v>
      </c>
      <c r="AF293" s="49">
        <v>0</v>
      </c>
      <c r="AG293" s="49">
        <v>0</v>
      </c>
      <c r="AH293" s="49">
        <v>0</v>
      </c>
      <c r="AI293" s="49">
        <v>0</v>
      </c>
      <c r="AJ293" s="49">
        <v>0</v>
      </c>
      <c r="AK293" s="49">
        <v>0</v>
      </c>
      <c r="AL293" s="49"/>
      <c r="AM293" s="49"/>
      <c r="AN293" s="49">
        <v>0</v>
      </c>
      <c r="AO293" s="49">
        <v>0</v>
      </c>
      <c r="AP293" s="35"/>
      <c r="AQ293" s="69"/>
      <c r="AS293" s="18"/>
      <c r="AT293" s="2">
        <f t="shared" si="9"/>
        <v>0</v>
      </c>
    </row>
    <row r="294" spans="1:46" ht="19.5" customHeight="1">
      <c r="A294" s="35">
        <v>281</v>
      </c>
      <c r="B294" s="36" t="s">
        <v>349</v>
      </c>
      <c r="C294" s="36" t="s">
        <v>346</v>
      </c>
      <c r="D294" s="35">
        <v>30</v>
      </c>
      <c r="E294" s="35">
        <v>20</v>
      </c>
      <c r="F294" s="35">
        <v>30</v>
      </c>
      <c r="G294" s="35">
        <v>10</v>
      </c>
      <c r="H294" s="37">
        <v>1.6</v>
      </c>
      <c r="I294" s="35">
        <v>91.6</v>
      </c>
      <c r="J294" s="35">
        <v>1</v>
      </c>
      <c r="K294" s="49">
        <v>0</v>
      </c>
      <c r="L294" s="49">
        <v>0</v>
      </c>
      <c r="M294" s="49" t="s">
        <v>357</v>
      </c>
      <c r="N294" s="49" t="s">
        <v>357</v>
      </c>
      <c r="O294" s="49" t="s">
        <v>357</v>
      </c>
      <c r="P294" s="49">
        <v>0</v>
      </c>
      <c r="Q294" s="49">
        <v>0</v>
      </c>
      <c r="R294" s="49">
        <v>6</v>
      </c>
      <c r="S294" s="49">
        <v>1.6</v>
      </c>
      <c r="T294" s="58">
        <v>0</v>
      </c>
      <c r="U294" s="58">
        <v>0</v>
      </c>
      <c r="V294" s="49">
        <v>0</v>
      </c>
      <c r="W294" s="49">
        <v>0</v>
      </c>
      <c r="X294" s="49">
        <v>0</v>
      </c>
      <c r="Y294" s="49">
        <v>0</v>
      </c>
      <c r="Z294" s="49"/>
      <c r="AA294" s="49">
        <v>0</v>
      </c>
      <c r="AB294" s="49">
        <v>0</v>
      </c>
      <c r="AC294" s="35"/>
      <c r="AD294" s="49">
        <v>0</v>
      </c>
      <c r="AE294" s="49">
        <v>0</v>
      </c>
      <c r="AF294" s="49">
        <v>0</v>
      </c>
      <c r="AG294" s="49">
        <v>0</v>
      </c>
      <c r="AH294" s="49">
        <v>0</v>
      </c>
      <c r="AI294" s="49">
        <v>0</v>
      </c>
      <c r="AJ294" s="49">
        <v>0</v>
      </c>
      <c r="AK294" s="49">
        <v>0</v>
      </c>
      <c r="AL294" s="49"/>
      <c r="AM294" s="49"/>
      <c r="AN294" s="49">
        <v>0</v>
      </c>
      <c r="AO294" s="49">
        <v>0</v>
      </c>
      <c r="AP294" s="35"/>
      <c r="AQ294" s="69"/>
      <c r="AS294" s="18"/>
      <c r="AT294" s="2">
        <f t="shared" si="9"/>
        <v>0</v>
      </c>
    </row>
    <row r="295" spans="1:46" ht="19.5" customHeight="1">
      <c r="A295" s="35">
        <v>282</v>
      </c>
      <c r="B295" s="36" t="s">
        <v>350</v>
      </c>
      <c r="C295" s="36" t="s">
        <v>346</v>
      </c>
      <c r="D295" s="35">
        <v>27</v>
      </c>
      <c r="E295" s="35">
        <v>20</v>
      </c>
      <c r="F295" s="35">
        <v>30</v>
      </c>
      <c r="G295" s="35">
        <v>10</v>
      </c>
      <c r="H295" s="37">
        <v>1.4</v>
      </c>
      <c r="I295" s="35">
        <v>88.4</v>
      </c>
      <c r="J295" s="35">
        <v>5</v>
      </c>
      <c r="K295" s="49">
        <v>0</v>
      </c>
      <c r="L295" s="49">
        <v>0</v>
      </c>
      <c r="M295" s="49" t="s">
        <v>357</v>
      </c>
      <c r="N295" s="49" t="s">
        <v>357</v>
      </c>
      <c r="O295" s="49" t="s">
        <v>357</v>
      </c>
      <c r="P295" s="49">
        <v>0</v>
      </c>
      <c r="Q295" s="49">
        <v>0</v>
      </c>
      <c r="R295" s="49">
        <v>6</v>
      </c>
      <c r="S295" s="49">
        <v>1.4</v>
      </c>
      <c r="T295" s="58">
        <v>0</v>
      </c>
      <c r="U295" s="58">
        <v>0</v>
      </c>
      <c r="V295" s="49">
        <v>0</v>
      </c>
      <c r="W295" s="49">
        <v>0</v>
      </c>
      <c r="X295" s="49">
        <v>0</v>
      </c>
      <c r="Y295" s="49">
        <v>0</v>
      </c>
      <c r="Z295" s="49"/>
      <c r="AA295" s="49">
        <v>0</v>
      </c>
      <c r="AB295" s="49">
        <v>0</v>
      </c>
      <c r="AC295" s="35"/>
      <c r="AD295" s="49">
        <v>1</v>
      </c>
      <c r="AE295" s="49">
        <v>3</v>
      </c>
      <c r="AF295" s="49">
        <v>0</v>
      </c>
      <c r="AG295" s="49">
        <v>0</v>
      </c>
      <c r="AH295" s="49">
        <v>0</v>
      </c>
      <c r="AI295" s="49">
        <v>0</v>
      </c>
      <c r="AJ295" s="49">
        <v>0</v>
      </c>
      <c r="AK295" s="49">
        <v>0</v>
      </c>
      <c r="AL295" s="49"/>
      <c r="AM295" s="49"/>
      <c r="AN295" s="49">
        <v>0</v>
      </c>
      <c r="AO295" s="49">
        <v>0</v>
      </c>
      <c r="AP295" s="35"/>
      <c r="AQ295" s="69"/>
      <c r="AS295" s="18"/>
      <c r="AT295" s="2">
        <f t="shared" si="9"/>
        <v>0</v>
      </c>
    </row>
    <row r="296" spans="1:46" ht="19.5" customHeight="1">
      <c r="A296" s="35">
        <v>283</v>
      </c>
      <c r="B296" s="36" t="s">
        <v>351</v>
      </c>
      <c r="C296" s="36" t="s">
        <v>346</v>
      </c>
      <c r="D296" s="35">
        <v>24</v>
      </c>
      <c r="E296" s="35">
        <v>20</v>
      </c>
      <c r="F296" s="35">
        <v>30</v>
      </c>
      <c r="G296" s="35">
        <v>10</v>
      </c>
      <c r="H296" s="37">
        <v>3.9</v>
      </c>
      <c r="I296" s="35">
        <v>87.9</v>
      </c>
      <c r="J296" s="35">
        <v>6</v>
      </c>
      <c r="K296" s="49">
        <v>0</v>
      </c>
      <c r="L296" s="49">
        <v>0</v>
      </c>
      <c r="M296" s="49" t="s">
        <v>357</v>
      </c>
      <c r="N296" s="49" t="s">
        <v>358</v>
      </c>
      <c r="O296" s="49">
        <v>1.5</v>
      </c>
      <c r="P296" s="49">
        <v>0</v>
      </c>
      <c r="Q296" s="49">
        <v>0</v>
      </c>
      <c r="R296" s="49">
        <v>9</v>
      </c>
      <c r="S296" s="49">
        <v>2.4</v>
      </c>
      <c r="T296" s="58">
        <v>0</v>
      </c>
      <c r="U296" s="58">
        <v>0</v>
      </c>
      <c r="V296" s="49">
        <v>0</v>
      </c>
      <c r="W296" s="49">
        <v>0</v>
      </c>
      <c r="X296" s="49">
        <v>0</v>
      </c>
      <c r="Y296" s="49">
        <v>0</v>
      </c>
      <c r="Z296" s="49"/>
      <c r="AA296" s="49">
        <v>0</v>
      </c>
      <c r="AB296" s="49">
        <v>0</v>
      </c>
      <c r="AC296" s="35"/>
      <c r="AD296" s="49">
        <v>2</v>
      </c>
      <c r="AE296" s="49">
        <v>6</v>
      </c>
      <c r="AF296" s="49">
        <v>0</v>
      </c>
      <c r="AG296" s="49">
        <v>0</v>
      </c>
      <c r="AH296" s="49">
        <v>0</v>
      </c>
      <c r="AI296" s="49">
        <v>0</v>
      </c>
      <c r="AJ296" s="49">
        <v>0</v>
      </c>
      <c r="AK296" s="49">
        <v>0</v>
      </c>
      <c r="AL296" s="49"/>
      <c r="AM296" s="49"/>
      <c r="AN296" s="49">
        <v>0</v>
      </c>
      <c r="AO296" s="49">
        <v>0</v>
      </c>
      <c r="AP296" s="35"/>
      <c r="AQ296" s="69"/>
      <c r="AS296" s="18"/>
      <c r="AT296" s="2">
        <f t="shared" si="9"/>
        <v>0</v>
      </c>
    </row>
    <row r="297" spans="1:46" ht="24" customHeight="1">
      <c r="A297" s="35">
        <v>284</v>
      </c>
      <c r="B297" s="36" t="s">
        <v>352</v>
      </c>
      <c r="C297" s="36" t="s">
        <v>346</v>
      </c>
      <c r="D297" s="35">
        <v>27.5</v>
      </c>
      <c r="E297" s="35">
        <v>20</v>
      </c>
      <c r="F297" s="35">
        <v>30</v>
      </c>
      <c r="G297" s="35">
        <v>10</v>
      </c>
      <c r="H297" s="37">
        <v>1.6</v>
      </c>
      <c r="I297" s="35">
        <v>89.1</v>
      </c>
      <c r="J297" s="35">
        <v>4</v>
      </c>
      <c r="K297" s="49">
        <v>0</v>
      </c>
      <c r="L297" s="49">
        <v>0</v>
      </c>
      <c r="M297" s="49" t="s">
        <v>357</v>
      </c>
      <c r="N297" s="49" t="s">
        <v>358</v>
      </c>
      <c r="O297" s="49">
        <v>1.5</v>
      </c>
      <c r="P297" s="49">
        <v>0</v>
      </c>
      <c r="Q297" s="49">
        <v>0</v>
      </c>
      <c r="R297" s="49">
        <v>1</v>
      </c>
      <c r="S297" s="49">
        <v>0.1</v>
      </c>
      <c r="T297" s="58">
        <v>0</v>
      </c>
      <c r="U297" s="58">
        <v>0</v>
      </c>
      <c r="V297" s="49">
        <v>0</v>
      </c>
      <c r="W297" s="49">
        <v>0</v>
      </c>
      <c r="X297" s="49">
        <v>0</v>
      </c>
      <c r="Y297" s="49">
        <v>0</v>
      </c>
      <c r="Z297" s="49"/>
      <c r="AA297" s="49">
        <v>0</v>
      </c>
      <c r="AB297" s="49">
        <v>0</v>
      </c>
      <c r="AC297" s="35"/>
      <c r="AD297" s="49">
        <v>2</v>
      </c>
      <c r="AE297" s="49">
        <v>2.5</v>
      </c>
      <c r="AF297" s="49">
        <v>0</v>
      </c>
      <c r="AG297" s="49">
        <v>0</v>
      </c>
      <c r="AH297" s="49">
        <v>0</v>
      </c>
      <c r="AI297" s="49">
        <v>0</v>
      </c>
      <c r="AJ297" s="49">
        <v>0</v>
      </c>
      <c r="AK297" s="49">
        <v>0</v>
      </c>
      <c r="AL297" s="49"/>
      <c r="AM297" s="49"/>
      <c r="AN297" s="49">
        <v>0</v>
      </c>
      <c r="AO297" s="49">
        <v>0</v>
      </c>
      <c r="AP297" s="35"/>
      <c r="AQ297" s="69"/>
      <c r="AS297" s="18"/>
      <c r="AT297" s="2">
        <f t="shared" si="9"/>
        <v>0</v>
      </c>
    </row>
    <row r="298" spans="1:46" ht="25.5" customHeight="1">
      <c r="A298" s="35">
        <v>285</v>
      </c>
      <c r="B298" s="36" t="s">
        <v>353</v>
      </c>
      <c r="C298" s="36" t="s">
        <v>346</v>
      </c>
      <c r="D298" s="35">
        <v>20.5</v>
      </c>
      <c r="E298" s="35">
        <v>20</v>
      </c>
      <c r="F298" s="35">
        <v>30</v>
      </c>
      <c r="G298" s="35">
        <v>10</v>
      </c>
      <c r="H298" s="37">
        <v>4.8</v>
      </c>
      <c r="I298" s="35">
        <v>85.3</v>
      </c>
      <c r="J298" s="35">
        <v>7</v>
      </c>
      <c r="K298" s="49">
        <v>2</v>
      </c>
      <c r="L298" s="49">
        <v>0</v>
      </c>
      <c r="M298" s="49" t="s">
        <v>357</v>
      </c>
      <c r="N298" s="49" t="s">
        <v>358</v>
      </c>
      <c r="O298" s="49">
        <v>1.5</v>
      </c>
      <c r="P298" s="49">
        <v>0</v>
      </c>
      <c r="Q298" s="49">
        <v>0</v>
      </c>
      <c r="R298" s="49">
        <v>4</v>
      </c>
      <c r="S298" s="49">
        <v>1.3</v>
      </c>
      <c r="T298" s="58">
        <v>0</v>
      </c>
      <c r="U298" s="58">
        <v>0</v>
      </c>
      <c r="V298" s="49">
        <v>0</v>
      </c>
      <c r="W298" s="49">
        <v>0</v>
      </c>
      <c r="X298" s="49">
        <v>0</v>
      </c>
      <c r="Y298" s="49">
        <v>0</v>
      </c>
      <c r="Z298" s="49"/>
      <c r="AA298" s="49">
        <v>0</v>
      </c>
      <c r="AB298" s="49">
        <v>0</v>
      </c>
      <c r="AC298" s="35"/>
      <c r="AD298" s="49">
        <v>5</v>
      </c>
      <c r="AE298" s="49">
        <v>9.5</v>
      </c>
      <c r="AF298" s="49">
        <v>0</v>
      </c>
      <c r="AG298" s="49">
        <v>0</v>
      </c>
      <c r="AH298" s="49">
        <v>0</v>
      </c>
      <c r="AI298" s="49">
        <v>0</v>
      </c>
      <c r="AJ298" s="49">
        <v>0</v>
      </c>
      <c r="AK298" s="49">
        <v>0</v>
      </c>
      <c r="AL298" s="49"/>
      <c r="AM298" s="49"/>
      <c r="AN298" s="49">
        <v>0</v>
      </c>
      <c r="AO298" s="49">
        <v>0</v>
      </c>
      <c r="AP298" s="35"/>
      <c r="AQ298" s="69"/>
      <c r="AS298" s="18"/>
      <c r="AT298" s="2">
        <f t="shared" si="9"/>
        <v>0</v>
      </c>
    </row>
    <row r="299" spans="1:43" ht="246" customHeight="1">
      <c r="A299" s="72" t="s">
        <v>368</v>
      </c>
      <c r="B299" s="72"/>
      <c r="C299" s="72"/>
      <c r="D299" s="72"/>
      <c r="E299" s="72"/>
      <c r="F299" s="72"/>
      <c r="G299" s="72"/>
      <c r="H299" s="72"/>
      <c r="I299" s="72"/>
      <c r="J299" s="72"/>
      <c r="K299" s="72"/>
      <c r="L299" s="72"/>
      <c r="M299" s="72"/>
      <c r="N299" s="72"/>
      <c r="O299" s="72"/>
      <c r="P299" s="72"/>
      <c r="Q299" s="72"/>
      <c r="R299" s="72"/>
      <c r="S299" s="72"/>
      <c r="T299" s="73"/>
      <c r="U299" s="73"/>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row>
  </sheetData>
  <sheetProtection/>
  <autoFilter ref="A5:AT299"/>
  <mergeCells count="37">
    <mergeCell ref="A1:AQ1"/>
    <mergeCell ref="A2:AQ2"/>
    <mergeCell ref="K3:AC3"/>
    <mergeCell ref="AD3:AP3"/>
    <mergeCell ref="M4:O4"/>
    <mergeCell ref="P4:Q4"/>
    <mergeCell ref="R4:S4"/>
    <mergeCell ref="T4:U4"/>
    <mergeCell ref="V4:W4"/>
    <mergeCell ref="X4:Y4"/>
    <mergeCell ref="AA4:AB4"/>
    <mergeCell ref="AD4:AE4"/>
    <mergeCell ref="AF4:AG4"/>
    <mergeCell ref="AH4:AI4"/>
    <mergeCell ref="AJ4:AK4"/>
    <mergeCell ref="AL4:AM4"/>
    <mergeCell ref="AN4:AO4"/>
    <mergeCell ref="A6:AQ6"/>
    <mergeCell ref="A97:AQ97"/>
    <mergeCell ref="A109:AQ109"/>
    <mergeCell ref="A144:AQ144"/>
    <mergeCell ref="A165:AQ165"/>
    <mergeCell ref="A247:AQ247"/>
    <mergeCell ref="A255:AQ255"/>
    <mergeCell ref="A290:AQ290"/>
    <mergeCell ref="A299:AQ299"/>
    <mergeCell ref="A3:A5"/>
    <mergeCell ref="B3:B5"/>
    <mergeCell ref="C3:C5"/>
    <mergeCell ref="D3:D5"/>
    <mergeCell ref="E3:E5"/>
    <mergeCell ref="F3:F5"/>
    <mergeCell ref="G3:G5"/>
    <mergeCell ref="H3:H5"/>
    <mergeCell ref="I3:I5"/>
    <mergeCell ref="J3:J5"/>
    <mergeCell ref="AQ3:AQ5"/>
  </mergeCells>
  <printOptions/>
  <pageMargins left="0.8305555555555556" right="0.35" top="1" bottom="1" header="0.5118055555555555" footer="0.5118055555555555"/>
  <pageSetup fitToHeight="0" fitToWidth="1" horizontalDpi="600" verticalDpi="600" orientation="landscape" paperSize="9" scale="60"/>
  <headerFooter scaleWithDoc="0" alignWithMargins="0">
    <oddFooter>&amp;R第 &amp;P 页</oddFooter>
  </headerFooter>
  <rowBreaks count="2" manualBreakCount="2">
    <brk id="245" max="42" man="1"/>
    <brk id="272" max="42" man="1"/>
  </rowBreaks>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L20" sqref="L20"/>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K5" sqref="K5"/>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2022-06-15T05:35:31Z</dcterms:created>
  <dcterms:modified xsi:type="dcterms:W3CDTF">2024-01-30T08:11:04Z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AC3E9D8C245344D58A06379BE631C08B</vt:lpwstr>
  </property>
  <property fmtid="{D5CDD505-2E9C-101B-9397-08002B2CF9AE}" pid="5" name="KSOReadingLayo">
    <vt:bool>true</vt:bool>
  </property>
</Properties>
</file>