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595" tabRatio="906"/>
  </bookViews>
  <sheets>
    <sheet name="2017年部门专项绩效自评表（审批服务信息化建设） " sheetId="12" r:id="rId1"/>
    <sheet name="2017年部门专项绩效自评表（工作制服费用） " sheetId="13" r:id="rId2"/>
    <sheet name="2017年部门专项绩效自评表（晋江经济报刊专栏经费） (2)" sheetId="15" r:id="rId3"/>
    <sheet name="2017年部门专项绩效自评表（设备采购） (3)" sheetId="14" r:id="rId4"/>
    <sheet name="Sheet2" sheetId="23" r:id="rId5"/>
  </sheets>
  <calcPr calcId="144525"/>
</workbook>
</file>

<file path=xl/comments1.xml><?xml version="1.0" encoding="utf-8"?>
<comments xmlns="http://schemas.openxmlformats.org/spreadsheetml/2006/main">
  <authors>
    <author>Administrator</author>
  </authors>
  <commentList>
    <comment ref="P10" authorId="0">
      <text>
        <r>
          <rPr>
            <b/>
            <sz val="9"/>
            <rFont val="宋体"/>
            <charset val="134"/>
          </rPr>
          <t>Administrator:</t>
        </r>
        <r>
          <rPr>
            <sz val="9"/>
            <rFont val="宋体"/>
            <charset val="134"/>
          </rPr>
          <t xml:space="preserve">
2018年支付部份</t>
        </r>
      </text>
    </comment>
    <comment ref="N11" authorId="0">
      <text>
        <r>
          <rPr>
            <b/>
            <sz val="9"/>
            <rFont val="宋体"/>
            <charset val="134"/>
          </rPr>
          <t>Administrator:</t>
        </r>
        <r>
          <rPr>
            <sz val="9"/>
            <rFont val="宋体"/>
            <charset val="134"/>
          </rPr>
          <t xml:space="preserve">
电脑主机3台，
打印机3台，
服务器1台，
高拍仪6台</t>
        </r>
      </text>
    </comment>
    <comment ref="L18" authorId="0">
      <text>
        <r>
          <rPr>
            <b/>
            <sz val="9"/>
            <rFont val="宋体"/>
            <charset val="134"/>
          </rPr>
          <t>Administrator:</t>
        </r>
        <r>
          <rPr>
            <sz val="9"/>
            <rFont val="宋体"/>
            <charset val="134"/>
          </rPr>
          <t xml:space="preserve">
采购资金1.02万元2018年支付
</t>
        </r>
      </text>
    </comment>
  </commentList>
</comments>
</file>

<file path=xl/comments2.xml><?xml version="1.0" encoding="utf-8"?>
<comments xmlns="http://schemas.openxmlformats.org/spreadsheetml/2006/main">
  <authors>
    <author>Administrator</author>
  </authors>
  <commentList>
    <comment ref="O29" authorId="0">
      <text>
        <r>
          <rPr>
            <b/>
            <sz val="9"/>
            <rFont val="宋体"/>
            <charset val="134"/>
          </rPr>
          <t>Administrator:</t>
        </r>
        <r>
          <rPr>
            <sz val="9"/>
            <rFont val="宋体"/>
            <charset val="134"/>
          </rPr>
          <t xml:space="preserve">
2016年结余支付6.246
</t>
        </r>
      </text>
    </comment>
    <comment ref="P33" authorId="0">
      <text>
        <r>
          <rPr>
            <b/>
            <sz val="9"/>
            <rFont val="宋体"/>
            <charset val="134"/>
          </rPr>
          <t>Administrator:</t>
        </r>
        <r>
          <rPr>
            <sz val="9"/>
            <rFont val="宋体"/>
            <charset val="134"/>
          </rPr>
          <t xml:space="preserve">
2016年结余款6.246
</t>
        </r>
      </text>
    </comment>
  </commentList>
</comments>
</file>

<file path=xl/comments3.xml><?xml version="1.0" encoding="utf-8"?>
<comments xmlns="http://schemas.openxmlformats.org/spreadsheetml/2006/main">
  <authors>
    <author>Administrator</author>
  </authors>
  <commentList>
    <comment ref="N11" authorId="0">
      <text>
        <r>
          <rPr>
            <b/>
            <sz val="9"/>
            <rFont val="宋体"/>
            <charset val="134"/>
          </rPr>
          <t>Administrator:</t>
        </r>
        <r>
          <rPr>
            <sz val="9"/>
            <rFont val="宋体"/>
            <charset val="134"/>
          </rPr>
          <t xml:space="preserve">
2017年采购电脑主机2台，电脑11台，打印机3台，办公桌10张，办公椅12张，考勤机3台</t>
        </r>
      </text>
    </comment>
    <comment ref="M29" authorId="0">
      <text>
        <r>
          <rPr>
            <b/>
            <sz val="9"/>
            <rFont val="宋体"/>
            <charset val="134"/>
          </rPr>
          <t>Administrator:</t>
        </r>
        <r>
          <rPr>
            <sz val="9"/>
            <rFont val="宋体"/>
            <charset val="134"/>
          </rPr>
          <t xml:space="preserve">
2018年1月17日</t>
        </r>
      </text>
    </comment>
    <comment ref="O29" authorId="0">
      <text>
        <r>
          <rPr>
            <b/>
            <sz val="9"/>
            <rFont val="宋体"/>
            <charset val="134"/>
          </rPr>
          <t>2018年支付</t>
        </r>
        <r>
          <rPr>
            <sz val="9"/>
            <rFont val="宋体"/>
            <charset val="134"/>
          </rPr>
          <t xml:space="preserve">
</t>
        </r>
      </text>
    </comment>
  </commentList>
</comments>
</file>

<file path=xl/sharedStrings.xml><?xml version="1.0" encoding="utf-8"?>
<sst xmlns="http://schemas.openxmlformats.org/spreadsheetml/2006/main" count="685" uniqueCount="269">
  <si>
    <t>附件6</t>
  </si>
  <si>
    <t>部门专项绩效自评表</t>
  </si>
  <si>
    <t>项目基本情况</t>
  </si>
  <si>
    <t>项目名称</t>
  </si>
  <si>
    <t>审批服务信息化建设</t>
  </si>
  <si>
    <t>立项依据</t>
  </si>
  <si>
    <t xml:space="preserve">晋行政管函[2017]16号                    </t>
  </si>
  <si>
    <t>项目起止时间</t>
  </si>
  <si>
    <t>计划时间</t>
  </si>
  <si>
    <t xml:space="preserve">开始：   2017年  1月 </t>
  </si>
  <si>
    <t>实际时间</t>
  </si>
  <si>
    <t xml:space="preserve">开始：2017 年 12 月 </t>
  </si>
  <si>
    <t xml:space="preserve">完成：   2017年 12月 </t>
  </si>
  <si>
    <t xml:space="preserve">完成：2018年 2 月 </t>
  </si>
  <si>
    <t>部门预算功能科目</t>
  </si>
  <si>
    <t>代码：2010306  名称：政务公开审批</t>
  </si>
  <si>
    <t>年度绩效目标</t>
  </si>
  <si>
    <t>绩效目标批复文号</t>
  </si>
  <si>
    <t xml:space="preserve">晋财绩 [2017]1号 </t>
  </si>
  <si>
    <t>本项目绩效目标设置数量（个）</t>
  </si>
  <si>
    <t>目标分类（一级）</t>
  </si>
  <si>
    <t>分类细化（二级）</t>
  </si>
  <si>
    <t>绩效目标内容
（三级）</t>
  </si>
  <si>
    <t>参考标准</t>
  </si>
  <si>
    <t>绩效目标值</t>
  </si>
  <si>
    <t>实际完成值</t>
  </si>
  <si>
    <t>目标值完成比例</t>
  </si>
  <si>
    <t>投入</t>
  </si>
  <si>
    <t>时效目标</t>
  </si>
  <si>
    <t>资金到位率</t>
  </si>
  <si>
    <t>成本目标</t>
  </si>
  <si>
    <t>项目资金</t>
  </si>
  <si>
    <t>9万</t>
  </si>
  <si>
    <t>7万</t>
  </si>
  <si>
    <t>产出</t>
  </si>
  <si>
    <t>数量目标</t>
  </si>
  <si>
    <t>采购完成率</t>
  </si>
  <si>
    <t>采购合同</t>
  </si>
  <si>
    <t>质量目标</t>
  </si>
  <si>
    <t>设备验收</t>
  </si>
  <si>
    <t>合格</t>
  </si>
  <si>
    <t>效益</t>
  </si>
  <si>
    <t>经济效益目标</t>
  </si>
  <si>
    <t>现场办结率</t>
  </si>
  <si>
    <t>提高</t>
  </si>
  <si>
    <t>社会效益目标</t>
  </si>
  <si>
    <t>网上预审率</t>
  </si>
  <si>
    <t>可持续影响目标</t>
  </si>
  <si>
    <t>提升窗口服务效能</t>
  </si>
  <si>
    <t>投诉率</t>
  </si>
  <si>
    <t>服务对象满意度
目标</t>
  </si>
  <si>
    <t>使用者满意度</t>
  </si>
  <si>
    <t>群众办事满意度</t>
  </si>
  <si>
    <t>年度绩效目标总体完成情况</t>
  </si>
  <si>
    <t>完成</t>
  </si>
  <si>
    <t>未完成目标的原因</t>
  </si>
  <si>
    <t>\</t>
  </si>
  <si>
    <t>项目评价方法</t>
  </si>
  <si>
    <r>
      <rPr>
        <sz val="10"/>
        <rFont val="宋体"/>
        <charset val="134"/>
      </rPr>
      <t>成本效益分析法□  比较法</t>
    </r>
    <r>
      <rPr>
        <sz val="10"/>
        <rFont val="Wingdings 2"/>
        <charset val="2"/>
      </rPr>
      <t>R</t>
    </r>
    <r>
      <rPr>
        <sz val="10"/>
        <rFont val="宋体"/>
        <charset val="134"/>
      </rPr>
      <t xml:space="preserve">  因素分析法□  最低成本法□  公众评判法</t>
    </r>
    <r>
      <rPr>
        <sz val="10"/>
        <rFont val="Wingdings 2"/>
        <charset val="2"/>
      </rPr>
      <t>R</t>
    </r>
    <r>
      <rPr>
        <sz val="10"/>
        <rFont val="宋体"/>
        <charset val="134"/>
      </rPr>
      <t xml:space="preserve">    </t>
    </r>
  </si>
  <si>
    <t xml:space="preserve">其他评价方法: □               </t>
  </si>
  <si>
    <t xml:space="preserve">    项目资金安排和使用情况 </t>
  </si>
  <si>
    <t>项目安排资金</t>
  </si>
  <si>
    <t>本年度情况</t>
  </si>
  <si>
    <t>预算安排</t>
  </si>
  <si>
    <t>实际到位</t>
  </si>
  <si>
    <t>实际支出</t>
  </si>
  <si>
    <t>本年度结余金额       （万元）   ③=①-②</t>
  </si>
  <si>
    <t>金额                           （万元）</t>
  </si>
  <si>
    <t>预算批复下达文号</t>
  </si>
  <si>
    <r>
      <rPr>
        <sz val="10"/>
        <rFont val="宋体"/>
        <charset val="134"/>
      </rPr>
      <t>金额</t>
    </r>
    <r>
      <rPr>
        <sz val="10"/>
        <rFont val="Times New Roman"/>
        <charset val="134"/>
      </rPr>
      <t xml:space="preserve">            </t>
    </r>
    <r>
      <rPr>
        <sz val="10"/>
        <rFont val="宋体"/>
        <charset val="134"/>
      </rPr>
      <t>（万元）①</t>
    </r>
  </si>
  <si>
    <t>到位率（％）</t>
  </si>
  <si>
    <t>资金拨付文号及时间</t>
  </si>
  <si>
    <t xml:space="preserve">                                  金额                              （万元）②</t>
  </si>
  <si>
    <t>支出实现率（％）</t>
  </si>
  <si>
    <t>合　计</t>
  </si>
  <si>
    <t>财政资金小计</t>
  </si>
  <si>
    <t>①中央财政资金</t>
  </si>
  <si>
    <t>②省财政资金</t>
  </si>
  <si>
    <t>③地方财政资金</t>
  </si>
  <si>
    <t xml:space="preserve">晋财预[2017]1号 </t>
  </si>
  <si>
    <t>其他资金小计</t>
  </si>
  <si>
    <t>①……</t>
  </si>
  <si>
    <t>财政资金实际支出情况</t>
  </si>
  <si>
    <t>序号</t>
  </si>
  <si>
    <t>具体支出内容</t>
  </si>
  <si>
    <t>金额(万元)</t>
  </si>
  <si>
    <t>设备采购支出</t>
  </si>
  <si>
    <t>……</t>
  </si>
  <si>
    <t>合计</t>
  </si>
  <si>
    <t>/</t>
  </si>
  <si>
    <t>绩效自评指标体系</t>
  </si>
  <si>
    <t>一级指标
（目标分类）</t>
  </si>
  <si>
    <t>二级指标
（分类细化）</t>
  </si>
  <si>
    <t>三级指标
（绩效目标内容）</t>
  </si>
  <si>
    <t>评分标准
（绩效目标值）</t>
  </si>
  <si>
    <t>权重</t>
  </si>
  <si>
    <t>得分</t>
  </si>
  <si>
    <t>投入（30%）
-本类指标和评分标准均可作为选用参考，部门（单位）可选用共性指标，也可根据需要自行设定个性指标，或者对参考指标、评分标准进行适当调整，并在一级指标下自行设置各个二级和三级指标的权重</t>
  </si>
  <si>
    <t>时效情况</t>
  </si>
  <si>
    <t>项目实施事件与计划时间的差异情况</t>
  </si>
  <si>
    <r>
      <rPr>
        <sz val="10"/>
        <rFont val="宋体"/>
        <charset val="134"/>
      </rPr>
      <t>项目实际实施月份是否晚于计划月份。实际实施月份不晚于计划月份的得满分，比计划月份晚1个月以内扣</t>
    </r>
    <r>
      <rPr>
        <sz val="10"/>
        <rFont val="宋体"/>
        <charset val="134"/>
      </rPr>
      <t>4</t>
    </r>
    <r>
      <rPr>
        <sz val="10"/>
        <rFont val="宋体"/>
        <charset val="134"/>
      </rPr>
      <t>分，比计划月份晚4个月以上不得分。</t>
    </r>
  </si>
  <si>
    <t>项目
立项</t>
  </si>
  <si>
    <t>绩效目标合理性</t>
  </si>
  <si>
    <t xml:space="preserve">
①是否与项目年度任务数或计划数相对应；
②是否与预算确定的项目投资额或资金量相匹配。一项不符合扣三分，严重的此项完全不得分。</t>
  </si>
  <si>
    <t>绩效目标明确性</t>
  </si>
  <si>
    <t>①绩效目标制定是否有批复表，目标是否能定量化（每项3分）；
②目标是否有预算调整批复表，目标是否能定量化（每项3分）</t>
  </si>
  <si>
    <t>资金落实</t>
  </si>
  <si>
    <t>资金到位率=实际到位资金/年初预算安排资金×100%。到位率≥100%，得7分；90%≤到位率&lt;100%,得6分；80%≤到位率&lt;90%,得5分；70%≤到位率&lt;80%,得4分；60%≤到位率&lt;70%,得3分；40%≤到位率&lt;60%,得2分；15%≤到位率&lt;39%,得1分</t>
  </si>
  <si>
    <t>成本控制率</t>
  </si>
  <si>
    <t>成本控制率A=截至年末累计支出数/项目概算或当年预算数。A≦100%得满分；100%﹤A≦105%时，得分为此项指标满分值-100×（A-100%）（如：A=102.8%，此项指标权重7分，则得分为7-2.8=4.2分），A＞105%时不得分。</t>
  </si>
  <si>
    <t>过程（30%）
-本类指标和评分标准均可作为选用参考，部门（单位）可选用共性指标，也可根据需要自行设定个性指标，或者对参考指标、评分标准进行适当调整，并在一级指标下自行设置各个二级和三级指标的权重</t>
  </si>
  <si>
    <t>业务管理</t>
  </si>
  <si>
    <t>管理制度健全性</t>
  </si>
  <si>
    <t xml:space="preserve">
①是否已制定或具有相应的业务管理制度；
②业务管理制度是否合法、合规、完整。一项不符合扣一分，严重的此项完全不得分。</t>
  </si>
  <si>
    <t>政策措施落实与制度执行有效性</t>
  </si>
  <si>
    <t>遵守相关法律法规和管理规定、落实相关的政策措施、及时归档相关资料。一项不符合扣1分，严重的此项不得分。</t>
  </si>
  <si>
    <t>监督检查</t>
  </si>
  <si>
    <t>对由上级主管部门开展的检查的工作是否有按规定开展监督检查且检查效果是否明显。按规定开展监督检查且效果明显的，得2分；开展监督检查，效果不明显的，得1分；未开展监督检查或开展监督检查但未进行整改的，不得分。</t>
  </si>
  <si>
    <t>资产管理</t>
  </si>
  <si>
    <t>资产安全性管理</t>
  </si>
  <si>
    <t>部门的资产是否保存完整、使用合规、配置合理、处置规范、收入及时足额上缴，用以反映和考核部门资产安全运行情况。</t>
  </si>
  <si>
    <t>固定资产利用率</t>
  </si>
  <si>
    <t>部门实际在用固定资产总额与所有固定资产总额的比率，用以反映和考核部门固定资产使用效率程度。
固定资产利用率=（实际在用固定资产总额/所有固定资产总额）×100%。利用率为100%的计1分，每降1个百分点扣0.1分，扣完为止。</t>
  </si>
  <si>
    <t>资金使用管理</t>
  </si>
  <si>
    <t>资金使用合规性</t>
  </si>
  <si>
    <t xml:space="preserve">
①资金的使用是否符合有关专项资金管理办法的规定；
②资金的拨付是否有完整的审批程序和手续；
③项目的重大开支是否经过评估认证。一项不符合扣二分，严重的此项完全不得分。</t>
  </si>
  <si>
    <t>项目资金安全性</t>
  </si>
  <si>
    <t>是否存在截留、挤占、挪用项目资金的情况。每小项2分。</t>
  </si>
  <si>
    <t xml:space="preserve">产出与效益（40%） 
1.单位必须将期初设置的产出与效益类绩效目标全部编入此类评价指标，在此基础上可根据实际情况增设评价指标；
2.单项指标权重最高不得超过10%。
</t>
  </si>
  <si>
    <t>产出数量</t>
  </si>
  <si>
    <t>100%≥采购完成率&gt;99%,得6分；99%≥采购完成率&gt;98%,得5分；98%≥采购完成率&gt;97%，得4分；97%≥采购完成率&gt;96%，得4分；96%≥采购完成率&gt;95%，得3分；95%≥采购完成率&gt;94%，得2分；94%≥采购完成率&gt;93%，得1分.</t>
  </si>
  <si>
    <t>产出质量</t>
  </si>
  <si>
    <t>设备验收合格率</t>
  </si>
  <si>
    <t>100%≥设备合格率&gt;99%,得6分；99%≥设备合格率&gt;98%,得5分；98%≥设备合格率&gt;97%，得4分；97%≥设备合格率&gt;96%，得3分；96%≥设备合格率&gt;95%，得2分，95%≥设备合格率&gt;94%，得1分</t>
  </si>
  <si>
    <t>经济效益</t>
  </si>
  <si>
    <t>81.0%≧年现场办结率&gt;80.0%，得6分；80.0%≧年现场办结率&gt;79.0%，得5分；79.0%≧年现场办结率&gt;78.0%，得4分；78.0%≧年现场办结率&gt;77.0%，得3分；77.0%≧年现场办结率&gt;76.0%，得2分；76.0%≧年现场办结率&gt;75.0%，得1分</t>
  </si>
  <si>
    <t>社会效益</t>
  </si>
  <si>
    <t>100%&gt;网上预审率&gt;99% 6分 ；99%≥网上预审率≥98% 5分；98%&gt;网上预审率≥97% 4分；97%&gt;网上预审率≥96% 3分；96%&gt;网上预审率≥95% 2分；95%&gt;网上预审率≥94% 1分</t>
  </si>
  <si>
    <t>可持续效益</t>
  </si>
  <si>
    <t>0.05%&gt;投诉率≥0.06% 6分 ,0.060%&gt;投诉率≥0.70% 5分  0.070%&gt;投诉率≥0.08% 4分 以此类推</t>
  </si>
  <si>
    <t>服务对象满意度</t>
  </si>
  <si>
    <t>99%≥满意度&gt;98% 5分 98%≥满意度≥97% 6分 99.10%≥满意度≥99.00% 5分 以此类推</t>
  </si>
  <si>
    <t>99.50%≥满意度&gt;99.40% 5分, 99.40%≥满意度&gt;99.30% 4分  ,99.30%≥满意度&gt;99.20% 3分 以此类推</t>
  </si>
  <si>
    <t>总权重、评价总分 （S）</t>
  </si>
  <si>
    <t xml:space="preserve">评价 等级 </t>
  </si>
  <si>
    <r>
      <rPr>
        <sz val="10"/>
        <rFont val="宋体"/>
        <charset val="134"/>
      </rPr>
      <t xml:space="preserve">□优秀（S≧90）      </t>
    </r>
    <r>
      <rPr>
        <sz val="10"/>
        <rFont val="Wingdings 2"/>
        <charset val="2"/>
      </rPr>
      <t>R</t>
    </r>
    <r>
      <rPr>
        <sz val="10"/>
        <rFont val="宋体"/>
        <charset val="134"/>
      </rPr>
      <t xml:space="preserve">良好（90﹥S≧75）     □合格（75﹥S≧60）      □不合格（60&lt;S）  </t>
    </r>
  </si>
  <si>
    <t xml:space="preserve">
绩效评价结论</t>
  </si>
  <si>
    <t xml:space="preserve">专   家   组   ︵   评    价     组   ︶  </t>
  </si>
  <si>
    <t>姓名</t>
  </si>
  <si>
    <t>单位</t>
  </si>
  <si>
    <t>职务</t>
  </si>
  <si>
    <t>职称</t>
  </si>
  <si>
    <t>签字</t>
  </si>
  <si>
    <t xml:space="preserve">专家组（评价组）意见：
                       </t>
  </si>
  <si>
    <t xml:space="preserve">                              专家组（评价组）组长（签字）：           年   月  日</t>
  </si>
  <si>
    <t>中   介   机   构</t>
  </si>
  <si>
    <t>中介机构名称：</t>
  </si>
  <si>
    <t xml:space="preserve">                                          公章：
</t>
  </si>
  <si>
    <t xml:space="preserve">中介机构意见：                                  </t>
  </si>
  <si>
    <t xml:space="preserve">       中介机构负责人（签字）：                  年   月   日</t>
  </si>
  <si>
    <t>主   管   部      门        意   见</t>
  </si>
  <si>
    <t xml:space="preserve">                                                主管部门负责人（签章）：                   年   月    日</t>
  </si>
  <si>
    <t>审核人：</t>
  </si>
  <si>
    <t>填报人：林婉雅</t>
  </si>
  <si>
    <t>填报日期：2018.7.18</t>
  </si>
  <si>
    <t>联系电话：18859950290</t>
  </si>
  <si>
    <t>工作制服费用</t>
  </si>
  <si>
    <t xml:space="preserve"> 晋行政管函[2017]13号 </t>
  </si>
  <si>
    <t xml:space="preserve">开始：2017年1月 </t>
  </si>
  <si>
    <t xml:space="preserve">开始： 2017 年1月 </t>
  </si>
  <si>
    <t xml:space="preserve">完成：2017年12月 </t>
  </si>
  <si>
    <t xml:space="preserve">完成：2017 年12 月 </t>
  </si>
  <si>
    <t>代码：2010350 名称：事业运行(政府办公厅(室)及相关机构事务</t>
  </si>
  <si>
    <t>晋财绩 [2017]1号</t>
  </si>
  <si>
    <t>27万</t>
  </si>
  <si>
    <t>25万</t>
  </si>
  <si>
    <t>采购冬季工作服</t>
  </si>
  <si>
    <t>500套</t>
  </si>
  <si>
    <t>500套≥冬季工作服≥480套</t>
  </si>
  <si>
    <t>482套</t>
  </si>
  <si>
    <t>服装验收合格率</t>
  </si>
  <si>
    <t>提升行政服务中心形象</t>
  </si>
  <si>
    <t>着装率</t>
  </si>
  <si>
    <t>工作人员着装满意度</t>
  </si>
  <si>
    <t>基本完成</t>
  </si>
  <si>
    <t>人员流动性太大,预算与实际支出偏差。</t>
  </si>
  <si>
    <t>工作制服支出</t>
  </si>
  <si>
    <t>项目实际实施月份是否晚于计划月份。实际实施月份不晚于计划月份的得满分，比计划月份晚1个月以内扣4分，比计划月份晚1个月以上不得分。</t>
  </si>
  <si>
    <t>①绩效目标制定是否有批复表，目标是否能定量化（每小项3分）；②目标是否有预算调整批复表，目标是否能定量化（每小项3分）。</t>
  </si>
  <si>
    <t>资金到位率=实际到位资金/年初预算安排资金×100%。到位率≥100%，得7分；90%≤到位率&lt;100%,得6分；80%≤到位率&lt;90%,得5分；70%≤到位率&lt;80%,得4分；60%≤到位率&lt;70%,得3分，50%≤到位率&lt;60%,得2分,到位率50%以下得1分。</t>
  </si>
  <si>
    <t>成本控制率A=截至年末累计支出数/项目概算或当年预算数。A≦100%得满分；100%﹤A≦105%时，得分为此项指标满分值-100×（A-100%）（如：A=102.8%，此项指标权重7分，则得分为7-2.8=1.2分），A＞105%时不得分。</t>
  </si>
  <si>
    <t xml:space="preserve">
①是否已制定或具有相应的业务管理制度；
②业务管理制度是否合法、合规、完整。一项不符合扣2分，严重的此项完全不得分。</t>
  </si>
  <si>
    <t>遵守相关法律法规和管理规定、落实相关的政策措施、及时归档相关资料。一项不符合扣2分，严重的此项不得分。</t>
  </si>
  <si>
    <t>对由上级管理部门的工作是否有按规定开展监督检查且检查效果是否明显。按规定开展监督检查且效果明显的，得6分；开展监督检查，效果不明显的，得3分；未开展监督检查或开展监督检查但未进行整改的，不得分。</t>
  </si>
  <si>
    <t>购买冬季工作服</t>
  </si>
  <si>
    <r>
      <rPr>
        <sz val="10"/>
        <rFont val="宋体"/>
        <charset val="134"/>
      </rPr>
      <t>①500套≥冬季工作服&gt;480套,得8分②480套≥冬季工作服&gt;470套</t>
    </r>
    <r>
      <rPr>
        <sz val="10"/>
        <rFont val="Wingdings"/>
        <charset val="2"/>
      </rPr>
      <t xml:space="preserve"> </t>
    </r>
    <r>
      <rPr>
        <sz val="10"/>
        <rFont val="宋体"/>
        <charset val="134"/>
        <scheme val="major"/>
      </rPr>
      <t>7</t>
    </r>
    <r>
      <rPr>
        <sz val="10"/>
        <rFont val="宋体"/>
        <charset val="134"/>
      </rPr>
      <t>分③ 470套≥冬季工作服&gt;460套 6分</t>
    </r>
    <r>
      <rPr>
        <sz val="12"/>
        <rFont val="Wingdings 2"/>
        <charset val="2"/>
      </rPr>
      <t>m</t>
    </r>
    <r>
      <rPr>
        <sz val="10"/>
        <rFont val="宋体"/>
        <charset val="134"/>
      </rPr>
      <t>460套≥冬季工作服&gt;450套 5分以此类推</t>
    </r>
  </si>
  <si>
    <t>服装合格率</t>
  </si>
  <si>
    <t xml:space="preserve">①100%≥合格率&gt;99% 8分 ②99%≥合格率&gt;98% 7分 ③98%≥合格率≥97% 6分 以此类推
</t>
  </si>
  <si>
    <t>①81%≥现场办结率≥80% 7分,②79.99%≥现场办结率≥78% 6分 ,
③77.99%≥现场办结率≥77% 5分 以此类推</t>
  </si>
  <si>
    <t xml:space="preserve">100%≥着装率&gt;99% 7分 ；99%≥着装率&gt;98% 6分；98%≥现场办结率&gt;97% 5分；97%≥着装率&gt;96% 4分；95%≥着装率&gt;94% 3分；94%≥着装率&gt;93% 2分 ；93%≥着装率&gt;91% 1分 
</t>
  </si>
  <si>
    <t xml:space="preserve">0.05%&gt;投诉率≥0.06% 5分 ,0.060%&gt;投诉率≥0.70% 4分  0.070%&gt;投诉率≥0.08% 3分 以此类推
</t>
  </si>
  <si>
    <t>99.50%≥满意度&gt;99.30% 5分 ；99.30%≥满意度&gt;99.20% 4分；  99.20%≥满意度&gt;99.00% 3分 99.00%≥满意度&gt;98.8% 2分；98.8%≥满意度&gt;98.6% 1分</t>
  </si>
  <si>
    <r>
      <rPr>
        <sz val="10"/>
        <rFont val="Wingdings 2"/>
        <charset val="2"/>
      </rPr>
      <t>R</t>
    </r>
    <r>
      <rPr>
        <sz val="10"/>
        <rFont val="宋体"/>
        <charset val="134"/>
      </rPr>
      <t xml:space="preserve">优秀（S≧90）      </t>
    </r>
    <r>
      <rPr>
        <sz val="10"/>
        <rFont val="Wingdings 2"/>
        <charset val="2"/>
      </rPr>
      <t>£</t>
    </r>
    <r>
      <rPr>
        <sz val="10"/>
        <rFont val="宋体"/>
        <charset val="134"/>
      </rPr>
      <t xml:space="preserve">良好（90﹥S≧75）     □合格（75﹥S≧60）      □不合格（60&lt;S）  </t>
    </r>
  </si>
  <si>
    <t xml:space="preserve">专家组（评价组）意见：
       </t>
  </si>
  <si>
    <t>晋江经济报刊专栏经费</t>
  </si>
  <si>
    <t xml:space="preserve">     晋行政管函[2017]12号</t>
  </si>
  <si>
    <t xml:space="preserve">开始：  2017 年 1 月 </t>
  </si>
  <si>
    <t xml:space="preserve">开始： 2017年 1 月 </t>
  </si>
  <si>
    <t xml:space="preserve">完成：2017 年 12  月 </t>
  </si>
  <si>
    <t xml:space="preserve">完成： 2017 年12月 </t>
  </si>
  <si>
    <t>代码：2010306 名称：政务公开审批</t>
  </si>
  <si>
    <t>8万元</t>
  </si>
  <si>
    <t>7万元</t>
  </si>
  <si>
    <t>刊登次数</t>
  </si>
  <si>
    <t>宣传覆盖水平</t>
  </si>
  <si>
    <t>晋江辖区</t>
  </si>
  <si>
    <t>压缩审批时限</t>
  </si>
  <si>
    <t>审批时限压缩至法定时限15%</t>
  </si>
  <si>
    <t>审批时限压缩至法定时限18%</t>
  </si>
  <si>
    <t>216个审批服务、356个项目最多跑一趟完成率</t>
  </si>
  <si>
    <t>办事群众对便民、利民审批服务信息认知度</t>
  </si>
  <si>
    <t>晋财预 [2017]1号</t>
  </si>
  <si>
    <t>2017.12.9</t>
  </si>
  <si>
    <t>刊登经济报刊费用</t>
  </si>
  <si>
    <t>①是否将项目绩效目标细化分解为具体的绩效指标；②是否通过清晰、可衡量的指标值予以体现；③是否有绩效目标批复表。一项不符合扣二分，严重者此项不得分。</t>
  </si>
  <si>
    <t xml:space="preserve">
①是否已制定或具有相应的业务管理制度；
②业务管理制度是否合法、合规、完整。一项不符合扣二分，严重的此项完全不得分。</t>
  </si>
  <si>
    <t>制度执行有效性</t>
  </si>
  <si>
    <t>①是否遵守相关法律法规和业务管理规定；②验收报告或验收表单等资料是否齐全并及时归档。一项不符合扣二分，严重的此项不得分。</t>
  </si>
  <si>
    <t>项目质量可控性</t>
  </si>
  <si>
    <t>①是否具有或制定了相应的项目质量要求或标准；②是否采取了必须的控制措施或手段。一项不符合扣3分，严重的此项不得分。</t>
  </si>
  <si>
    <t>对由效能部门执行的工作是否有按规定开展监督检查且检查效果是否明显。按规定开展监督检查且效果明显的，得2分；开展监督检查，效果不明显的，得1分；未开展监督检查或开展监督检查但未进行整改的，不得分。</t>
  </si>
  <si>
    <t>财务管理</t>
  </si>
  <si>
    <t>资金管理制度健全性</t>
  </si>
  <si>
    <t>①是否有专门的项目资金管理办法；②项目资金管理办法是否符合相关财务会计制度的规定。一项不符合扣一分，严重的此项不得分。</t>
  </si>
  <si>
    <t xml:space="preserve">
①资金的使用是否符合有关专项资金管理办法的规定；
②资金的拨付是否有完整的审批程序和手续；
</t>
  </si>
  <si>
    <t>会计信息规范性、完整性</t>
  </si>
  <si>
    <t>①项目相关的会计核算是否规范；②会计核算资料是否完整。每小项2.5分。</t>
  </si>
  <si>
    <t>刊登经济报刊次数</t>
  </si>
  <si>
    <t>12≧刊登次数&gt;11，得7分；11≧刊登次数&gt;10，得6分；10≧刊登次数&gt;9，得5分；9≧刊登次数&gt;8，得4分；9≧刊登次数&gt;8，得3分；8≧刊登次数&gt;7，得2分；7≧刊登次数&gt;6，得1分</t>
  </si>
  <si>
    <t>宣传覆盖晋江辖区水平</t>
  </si>
  <si>
    <t>100%≤覆盖率&lt;99%,得7分，99%≤覆盖率&lt;98%，得6分，98%≤覆盖率&lt;97%，得5分，97%≤覆盖率&lt;96%，得4分，96%≤覆盖率&lt;95%，得3分，95%≤覆盖率&lt;94%，得2分，94%≤覆盖率&lt;93%，得1分</t>
  </si>
  <si>
    <t>19%&lt;审批时限压缩至法定时限≤18%,得7分；19%≤审批时限压缩至法定时限&lt;20%,得6分；20%≤审批时限压缩至法定时限&lt;21%，得5分，以此类推</t>
  </si>
  <si>
    <t>100%≧完成率&gt;98%得7分，98%≧完成率&gt;96%得6分，96%≧完成率&gt;94%得5分,94%≧完成率&gt;92%得4分,92%≧完成率&gt;90%得3分,90%≧完成率&gt;88%得2分,88%≧完成率&gt;86%得1分</t>
  </si>
  <si>
    <t>办事群众便民、利民审批服务认知度</t>
  </si>
  <si>
    <t>80%≧认知率&gt;79%得6分，79%≧认知率&gt;78%得5分，78%≧认知率&gt;77%得4分，77%≧认知率&gt;76%得3分，76%≧认知率&gt;75%得2分，75%≧认知率&gt;74%得1分</t>
  </si>
  <si>
    <t>提高群众办事满意度</t>
  </si>
  <si>
    <t>99.50%≥满意度&gt;99.30% 得6分 ；99.30%≥满意度&gt;99.20% 得5分；  99.20%≥满意度&gt;99.00% 得4分 99.00%≥满意度&gt;98.8% 得3分；98.8%≥满意度&gt;98.6% 得2分；98.6%≥满意度&gt;98.4% 得1分</t>
  </si>
  <si>
    <t xml:space="preserve">专家组（评价组）意见：
         </t>
  </si>
  <si>
    <t>填报日期：2018年7月19日</t>
  </si>
  <si>
    <t>设备采购</t>
  </si>
  <si>
    <t xml:space="preserve">晋行政管函  [2017]15号                 </t>
  </si>
  <si>
    <t xml:space="preserve">开始：2017年 12 月 </t>
  </si>
  <si>
    <t xml:space="preserve">完成： 2017年 12月 </t>
  </si>
  <si>
    <t xml:space="preserve">完成：2018 年2月 </t>
  </si>
  <si>
    <t>代码：2010350 名称：事业运行（政府办公厅（室））及相关机构事务</t>
  </si>
  <si>
    <t>10万</t>
  </si>
  <si>
    <t>8万</t>
  </si>
  <si>
    <t>6.775万</t>
  </si>
  <si>
    <t>设备合格率</t>
  </si>
  <si>
    <t>提高服务效能</t>
  </si>
  <si>
    <t>工作人员使用满意度</t>
  </si>
  <si>
    <t>设备分批采购，励行节约未全部采购。</t>
  </si>
  <si>
    <t>设备支出</t>
  </si>
  <si>
    <t xml:space="preserve">
①是否与项目年度任务数或计划数相对应；
②是否与预算确定的项目投资额或资金量相匹配。一项不符合扣3分，严重的此项完全不得分。</t>
  </si>
  <si>
    <t>资金管理</t>
  </si>
  <si>
    <t xml:space="preserve">
①资金的使用是否符合有关专项资金管理办法的规定；
②资金的拨付是否有完整的审批程序和手续；
③项目的重大开支是否经过评估认证。一项不符合扣一分，严重的此项完全不得分。</t>
  </si>
  <si>
    <t>100%≥采购完成率&gt;98%,得6分；98%≥采购完成率&gt;96%,得5分；96%≥采购完成率&gt;94%，得4分；94%≥采购完成率&gt;92%，得3分；92%≥采购完成率&gt;90%，得2分；90%≥采购完成率&gt;88%，得1分；</t>
  </si>
  <si>
    <t>99%≥满意度&gt;98% 5分 98%≥满意度≥97% 4分 99.10%≥满意度≥99.00% 3分 以此类推</t>
  </si>
  <si>
    <t>专家组（评价组）意见：</t>
  </si>
</sst>
</file>

<file path=xl/styles.xml><?xml version="1.0" encoding="utf-8"?>
<styleSheet xmlns="http://schemas.openxmlformats.org/spreadsheetml/2006/main">
  <numFmts count="8">
    <numFmt numFmtId="176" formatCode="0.000%"/>
    <numFmt numFmtId="177" formatCode="yyyy&quot;年&quot;m&quot;月&quot;d&quot;日&quot;;@"/>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8" formatCode="0_ "/>
    <numFmt numFmtId="179" formatCode="0.00_ "/>
  </numFmts>
  <fonts count="41">
    <font>
      <sz val="11"/>
      <color theme="1"/>
      <name val="宋体"/>
      <charset val="134"/>
      <scheme val="minor"/>
    </font>
    <font>
      <sz val="12"/>
      <name val="宋体"/>
      <charset val="134"/>
    </font>
    <font>
      <sz val="10"/>
      <name val="宋体"/>
      <charset val="134"/>
    </font>
    <font>
      <sz val="17"/>
      <name val="仿宋"/>
      <charset val="134"/>
    </font>
    <font>
      <sz val="14"/>
      <name val="仿宋"/>
      <charset val="134"/>
    </font>
    <font>
      <b/>
      <sz val="22"/>
      <name val="宋体"/>
      <charset val="134"/>
    </font>
    <font>
      <sz val="10"/>
      <color theme="1"/>
      <name val="宋体"/>
      <charset val="134"/>
      <scheme val="minor"/>
    </font>
    <font>
      <sz val="10"/>
      <name val="Wingdings 2"/>
      <charset val="2"/>
    </font>
    <font>
      <sz val="12"/>
      <name val="Wingdings 2"/>
      <charset val="2"/>
    </font>
    <font>
      <sz val="14"/>
      <color theme="1"/>
      <name val="Wingdings 2"/>
      <charset val="2"/>
    </font>
    <font>
      <sz val="10"/>
      <name val="宋体"/>
      <charset val="134"/>
      <scheme val="major"/>
    </font>
    <font>
      <sz val="12"/>
      <name val="Wingdings"/>
      <charset val="2"/>
    </font>
    <font>
      <sz val="16"/>
      <color theme="1"/>
      <name val="仿宋_GB2312"/>
      <charset val="134"/>
    </font>
    <font>
      <sz val="14"/>
      <color theme="1"/>
      <name val="宋体"/>
      <charset val="134"/>
      <scheme val="major"/>
    </font>
    <font>
      <sz val="16"/>
      <color theme="1"/>
      <name val="Wingdings 2"/>
      <charset val="2"/>
    </font>
    <font>
      <sz val="10"/>
      <color theme="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2"/>
      <color theme="1"/>
      <name val="宋体"/>
      <charset val="134"/>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name val="宋体"/>
      <charset val="134"/>
    </font>
    <font>
      <sz val="10"/>
      <name val="Times New Roman"/>
      <charset val="134"/>
    </font>
    <font>
      <sz val="10"/>
      <name val="Wingdings"/>
      <charset val="2"/>
    </font>
    <font>
      <sz val="9"/>
      <name val="宋体"/>
      <charset val="134"/>
    </font>
    <font>
      <b/>
      <sz val="9"/>
      <name val="宋体"/>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68">
    <border>
      <left/>
      <right/>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medium">
        <color auto="1"/>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style="medium">
        <color auto="1"/>
      </right>
      <top/>
      <bottom style="thin">
        <color auto="1"/>
      </bottom>
      <diagonal/>
    </border>
    <border>
      <left style="thin">
        <color auto="1"/>
      </left>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style="medium">
        <color auto="1"/>
      </top>
      <bottom/>
      <diagonal/>
    </border>
    <border>
      <left style="thin">
        <color auto="1"/>
      </left>
      <right style="thin">
        <color auto="1"/>
      </right>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bottom style="thin">
        <color auto="1"/>
      </bottom>
      <diagonal/>
    </border>
    <border>
      <left style="thin">
        <color auto="1"/>
      </left>
      <right style="medium">
        <color auto="1"/>
      </right>
      <top style="thin">
        <color auto="1"/>
      </top>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thick">
        <color auto="1"/>
      </top>
      <bottom style="thin">
        <color auto="1"/>
      </bottom>
      <diagonal/>
    </border>
    <border>
      <left/>
      <right style="medium">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16" borderId="0" applyNumberFormat="0" applyBorder="0" applyAlignment="0" applyProtection="0">
      <alignment vertical="center"/>
    </xf>
    <xf numFmtId="0" fontId="32" fillId="12" borderId="6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4" borderId="0" applyNumberFormat="0" applyBorder="0" applyAlignment="0" applyProtection="0">
      <alignment vertical="center"/>
    </xf>
    <xf numFmtId="0" fontId="24" fillId="7" borderId="0" applyNumberFormat="0" applyBorder="0" applyAlignment="0" applyProtection="0">
      <alignment vertical="center"/>
    </xf>
    <xf numFmtId="43" fontId="0" fillId="0" borderId="0" applyFont="0" applyFill="0" applyBorder="0" applyAlignment="0" applyProtection="0">
      <alignment vertical="center"/>
    </xf>
    <xf numFmtId="0" fontId="25" fillId="20" borderId="0" applyNumberFormat="0" applyBorder="0" applyAlignment="0" applyProtection="0">
      <alignment vertical="center"/>
    </xf>
    <xf numFmtId="0" fontId="30" fillId="0" borderId="0" applyNumberFormat="0" applyFill="0" applyBorder="0" applyAlignment="0" applyProtection="0">
      <alignment vertical="center"/>
    </xf>
    <xf numFmtId="9" fontId="23"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0" borderId="63" applyNumberFormat="0" applyFont="0" applyAlignment="0" applyProtection="0">
      <alignment vertical="center"/>
    </xf>
    <xf numFmtId="0" fontId="25" fillId="22"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61" applyNumberFormat="0" applyFill="0" applyAlignment="0" applyProtection="0">
      <alignment vertical="center"/>
    </xf>
    <xf numFmtId="0" fontId="18" fillId="0" borderId="61" applyNumberFormat="0" applyFill="0" applyAlignment="0" applyProtection="0">
      <alignment vertical="center"/>
    </xf>
    <xf numFmtId="0" fontId="25" fillId="19" borderId="0" applyNumberFormat="0" applyBorder="0" applyAlignment="0" applyProtection="0">
      <alignment vertical="center"/>
    </xf>
    <xf numFmtId="0" fontId="21" fillId="0" borderId="65" applyNumberFormat="0" applyFill="0" applyAlignment="0" applyProtection="0">
      <alignment vertical="center"/>
    </xf>
    <xf numFmtId="0" fontId="25" fillId="18" borderId="0" applyNumberFormat="0" applyBorder="0" applyAlignment="0" applyProtection="0">
      <alignment vertical="center"/>
    </xf>
    <xf numFmtId="0" fontId="26" fillId="9" borderId="62" applyNumberFormat="0" applyAlignment="0" applyProtection="0">
      <alignment vertical="center"/>
    </xf>
    <xf numFmtId="0" fontId="33" fillId="9" borderId="66" applyNumberFormat="0" applyAlignment="0" applyProtection="0">
      <alignment vertical="center"/>
    </xf>
    <xf numFmtId="0" fontId="17" fillId="6" borderId="60" applyNumberFormat="0" applyAlignment="0" applyProtection="0">
      <alignment vertical="center"/>
    </xf>
    <xf numFmtId="0" fontId="16" fillId="15" borderId="0" applyNumberFormat="0" applyBorder="0" applyAlignment="0" applyProtection="0">
      <alignment vertical="center"/>
    </xf>
    <xf numFmtId="0" fontId="25" fillId="26" borderId="0" applyNumberFormat="0" applyBorder="0" applyAlignment="0" applyProtection="0">
      <alignment vertical="center"/>
    </xf>
    <xf numFmtId="0" fontId="34" fillId="0" borderId="67" applyNumberFormat="0" applyFill="0" applyAlignment="0" applyProtection="0">
      <alignment vertical="center"/>
    </xf>
    <xf numFmtId="0" fontId="1" fillId="0" borderId="0"/>
    <xf numFmtId="0" fontId="28" fillId="0" borderId="64" applyNumberFormat="0" applyFill="0" applyAlignment="0" applyProtection="0">
      <alignment vertical="center"/>
    </xf>
    <xf numFmtId="0" fontId="35" fillId="30" borderId="0" applyNumberFormat="0" applyBorder="0" applyAlignment="0" applyProtection="0">
      <alignment vertical="center"/>
    </xf>
    <xf numFmtId="0" fontId="31" fillId="11" borderId="0" applyNumberFormat="0" applyBorder="0" applyAlignment="0" applyProtection="0">
      <alignment vertical="center"/>
    </xf>
    <xf numFmtId="0" fontId="16" fillId="29" borderId="0" applyNumberFormat="0" applyBorder="0" applyAlignment="0" applyProtection="0">
      <alignment vertical="center"/>
    </xf>
    <xf numFmtId="0" fontId="25" fillId="8" borderId="0" applyNumberFormat="0" applyBorder="0" applyAlignment="0" applyProtection="0">
      <alignment vertical="center"/>
    </xf>
    <xf numFmtId="0" fontId="16" fillId="23" borderId="0" applyNumberFormat="0" applyBorder="0" applyAlignment="0" applyProtection="0">
      <alignment vertical="center"/>
    </xf>
    <xf numFmtId="0" fontId="16" fillId="5" borderId="0" applyNumberFormat="0" applyBorder="0" applyAlignment="0" applyProtection="0">
      <alignment vertical="center"/>
    </xf>
    <xf numFmtId="0" fontId="16" fillId="28" borderId="0" applyNumberFormat="0" applyBorder="0" applyAlignment="0" applyProtection="0">
      <alignment vertical="center"/>
    </xf>
    <xf numFmtId="0" fontId="16" fillId="33" borderId="0" applyNumberFormat="0" applyBorder="0" applyAlignment="0" applyProtection="0">
      <alignment vertical="center"/>
    </xf>
    <xf numFmtId="0" fontId="25" fillId="35" borderId="0" applyNumberFormat="0" applyBorder="0" applyAlignment="0" applyProtection="0">
      <alignment vertical="center"/>
    </xf>
    <xf numFmtId="0" fontId="25" fillId="25" borderId="0" applyNumberFormat="0" applyBorder="0" applyAlignment="0" applyProtection="0">
      <alignment vertical="center"/>
    </xf>
    <xf numFmtId="0" fontId="16" fillId="27" borderId="0" applyNumberFormat="0" applyBorder="0" applyAlignment="0" applyProtection="0">
      <alignment vertical="center"/>
    </xf>
    <xf numFmtId="0" fontId="16" fillId="32" borderId="0" applyNumberFormat="0" applyBorder="0" applyAlignment="0" applyProtection="0">
      <alignment vertical="center"/>
    </xf>
    <xf numFmtId="0" fontId="25" fillId="24" borderId="0" applyNumberFormat="0" applyBorder="0" applyAlignment="0" applyProtection="0">
      <alignment vertical="center"/>
    </xf>
    <xf numFmtId="0" fontId="16" fillId="31" borderId="0" applyNumberFormat="0" applyBorder="0" applyAlignment="0" applyProtection="0">
      <alignment vertical="center"/>
    </xf>
    <xf numFmtId="0" fontId="25" fillId="21" borderId="0" applyNumberFormat="0" applyBorder="0" applyAlignment="0" applyProtection="0">
      <alignment vertical="center"/>
    </xf>
    <xf numFmtId="0" fontId="25" fillId="34" borderId="0" applyNumberFormat="0" applyBorder="0" applyAlignment="0" applyProtection="0">
      <alignment vertical="center"/>
    </xf>
    <xf numFmtId="0" fontId="16" fillId="13" borderId="0" applyNumberFormat="0" applyBorder="0" applyAlignment="0" applyProtection="0">
      <alignment vertical="center"/>
    </xf>
    <xf numFmtId="0" fontId="25" fillId="17" borderId="0" applyNumberFormat="0" applyBorder="0" applyAlignment="0" applyProtection="0">
      <alignment vertical="center"/>
    </xf>
    <xf numFmtId="0" fontId="1" fillId="0" borderId="0"/>
  </cellStyleXfs>
  <cellXfs count="24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0" fontId="4" fillId="0" borderId="0" xfId="0" applyFont="1" applyFill="1" applyBorder="1" applyAlignment="1">
      <alignment vertical="top" wrapText="1"/>
    </xf>
    <xf numFmtId="0" fontId="5"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2" xfId="0" applyFont="1" applyFill="1" applyBorder="1" applyAlignment="1">
      <alignment vertical="center" wrapText="1"/>
    </xf>
    <xf numFmtId="0" fontId="2" fillId="2" borderId="12"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1" xfId="0" applyFont="1" applyFill="1" applyBorder="1" applyAlignment="1">
      <alignment vertical="center"/>
    </xf>
    <xf numFmtId="0" fontId="2" fillId="2" borderId="19"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6" fillId="0" borderId="12" xfId="0" applyFont="1" applyBorder="1" applyAlignment="1">
      <alignment horizontal="center" vertical="center"/>
    </xf>
    <xf numFmtId="49" fontId="2" fillId="0" borderId="12"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0" fontId="2" fillId="3" borderId="12"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0" borderId="37"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2" borderId="4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45" xfId="0" applyFont="1" applyFill="1" applyBorder="1" applyAlignment="1">
      <alignment vertical="center"/>
    </xf>
    <xf numFmtId="0" fontId="2" fillId="3" borderId="1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21" xfId="0" applyFont="1" applyFill="1" applyBorder="1" applyAlignment="1">
      <alignment vertical="center" wrapText="1"/>
    </xf>
    <xf numFmtId="0" fontId="2" fillId="3" borderId="1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9" fontId="2" fillId="0" borderId="12"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9" fontId="2" fillId="3" borderId="12" xfId="0" applyNumberFormat="1" applyFont="1" applyFill="1" applyBorder="1" applyAlignment="1">
      <alignment horizontal="center" vertical="center" wrapText="1"/>
    </xf>
    <xf numFmtId="10" fontId="2" fillId="3" borderId="14" xfId="0" applyNumberFormat="1" applyFont="1" applyFill="1" applyBorder="1" applyAlignment="1">
      <alignment horizontal="center" vertical="center" wrapText="1"/>
    </xf>
    <xf numFmtId="10" fontId="2" fillId="3" borderId="12" xfId="0" applyNumberFormat="1" applyFont="1" applyFill="1" applyBorder="1" applyAlignment="1">
      <alignment horizontal="center" vertical="center" wrapText="1"/>
    </xf>
    <xf numFmtId="176" fontId="2" fillId="3" borderId="14" xfId="0" applyNumberFormat="1" applyFont="1" applyFill="1" applyBorder="1" applyAlignment="1">
      <alignment horizontal="center" vertical="center" wrapText="1"/>
    </xf>
    <xf numFmtId="9" fontId="2" fillId="3" borderId="14" xfId="0" applyNumberFormat="1" applyFont="1" applyFill="1" applyBorder="1" applyAlignment="1">
      <alignment horizontal="center" vertical="center" wrapText="1"/>
    </xf>
    <xf numFmtId="10" fontId="2" fillId="0" borderId="12" xfId="0" applyNumberFormat="1"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12" xfId="0" applyFont="1" applyFill="1" applyBorder="1" applyAlignment="1">
      <alignment vertical="center"/>
    </xf>
    <xf numFmtId="0" fontId="2" fillId="0" borderId="12" xfId="0" applyNumberFormat="1" applyFont="1" applyFill="1" applyBorder="1" applyAlignment="1">
      <alignment vertical="center"/>
    </xf>
    <xf numFmtId="10" fontId="2" fillId="0" borderId="12" xfId="0" applyNumberFormat="1" applyFont="1" applyFill="1" applyBorder="1" applyAlignment="1">
      <alignment vertical="center" wrapText="1"/>
    </xf>
    <xf numFmtId="0" fontId="2" fillId="0" borderId="12"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0" fontId="2" fillId="0" borderId="12" xfId="0" applyNumberFormat="1" applyFont="1" applyFill="1" applyBorder="1" applyAlignment="1">
      <alignment vertical="center" wrapText="1"/>
    </xf>
    <xf numFmtId="31" fontId="2" fillId="0" borderId="12" xfId="0" applyNumberFormat="1" applyFont="1" applyFill="1" applyBorder="1" applyAlignment="1">
      <alignment horizontal="center" vertical="center" wrapText="1"/>
    </xf>
    <xf numFmtId="9" fontId="2" fillId="0" borderId="14" xfId="11"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49" fontId="2" fillId="0" borderId="8"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9" fontId="2" fillId="0" borderId="21" xfId="11"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9" fontId="2" fillId="0" borderId="36" xfId="11" applyNumberFormat="1" applyFont="1" applyFill="1" applyBorder="1" applyAlignment="1">
      <alignment horizontal="center" vertical="center" wrapText="1"/>
    </xf>
    <xf numFmtId="9" fontId="2" fillId="0" borderId="12" xfId="11" applyNumberFormat="1" applyFont="1" applyFill="1" applyBorder="1" applyAlignment="1">
      <alignment horizontal="center" vertical="center" wrapText="1"/>
    </xf>
    <xf numFmtId="0" fontId="2" fillId="3" borderId="12" xfId="0" applyFont="1" applyFill="1" applyBorder="1" applyAlignment="1">
      <alignment horizontal="left" vertical="center" wrapText="1"/>
    </xf>
    <xf numFmtId="0" fontId="2" fillId="0" borderId="29" xfId="0" applyFont="1" applyFill="1" applyBorder="1" applyAlignment="1">
      <alignment horizontal="left" vertical="center" wrapText="1"/>
    </xf>
    <xf numFmtId="9" fontId="2" fillId="0" borderId="29" xfId="11" applyNumberFormat="1" applyFont="1" applyFill="1" applyBorder="1" applyAlignment="1">
      <alignment horizontal="center" vertical="center" wrapText="1"/>
    </xf>
    <xf numFmtId="49" fontId="2" fillId="0" borderId="21" xfId="0" applyNumberFormat="1" applyFont="1" applyFill="1" applyBorder="1" applyAlignment="1">
      <alignment horizontal="left" vertical="center" wrapText="1"/>
    </xf>
    <xf numFmtId="49" fontId="2" fillId="3" borderId="12" xfId="0" applyNumberFormat="1" applyFont="1" applyFill="1" applyBorder="1" applyAlignment="1">
      <alignment horizontal="left" vertical="center" wrapText="1"/>
    </xf>
    <xf numFmtId="0" fontId="2" fillId="3" borderId="7" xfId="0" applyFont="1" applyFill="1" applyBorder="1" applyAlignment="1">
      <alignment horizontal="center" vertical="center" wrapText="1"/>
    </xf>
    <xf numFmtId="49" fontId="2" fillId="3" borderId="14" xfId="0" applyNumberFormat="1" applyFont="1" applyFill="1" applyBorder="1" applyAlignment="1">
      <alignment horizontal="left" vertical="center" wrapText="1"/>
    </xf>
    <xf numFmtId="49" fontId="2" fillId="3" borderId="10" xfId="0" applyNumberFormat="1" applyFont="1" applyFill="1" applyBorder="1" applyAlignment="1">
      <alignment horizontal="left" vertical="center" wrapText="1"/>
    </xf>
    <xf numFmtId="49" fontId="2" fillId="3" borderId="11" xfId="0" applyNumberFormat="1" applyFont="1" applyFill="1" applyBorder="1" applyAlignment="1">
      <alignment horizontal="left" vertical="center" wrapText="1"/>
    </xf>
    <xf numFmtId="0" fontId="2" fillId="2" borderId="2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3" borderId="4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47"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10" fontId="2" fillId="0" borderId="47" xfId="0" applyNumberFormat="1" applyFont="1" applyFill="1" applyBorder="1" applyAlignment="1">
      <alignment horizontal="center" vertical="center" wrapText="1"/>
    </xf>
    <xf numFmtId="10" fontId="2" fillId="3" borderId="11" xfId="0" applyNumberFormat="1" applyFont="1" applyFill="1" applyBorder="1" applyAlignment="1">
      <alignment horizontal="center" vertical="center" wrapText="1"/>
    </xf>
    <xf numFmtId="10" fontId="2" fillId="0" borderId="10" xfId="0"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xf>
    <xf numFmtId="9" fontId="2" fillId="3" borderId="10" xfId="0" applyNumberFormat="1" applyFont="1" applyFill="1" applyBorder="1" applyAlignment="1">
      <alignment horizontal="center" vertical="center" wrapText="1"/>
    </xf>
    <xf numFmtId="0" fontId="2" fillId="3" borderId="47" xfId="0" applyFont="1" applyFill="1" applyBorder="1" applyAlignment="1">
      <alignment horizontal="center" vertical="center" wrapText="1"/>
    </xf>
    <xf numFmtId="176" fontId="2" fillId="3" borderId="11" xfId="0" applyNumberFormat="1" applyFont="1" applyFill="1" applyBorder="1" applyAlignment="1">
      <alignment horizontal="center" vertical="center" wrapText="1"/>
    </xf>
    <xf numFmtId="9" fontId="2" fillId="3" borderId="47" xfId="0" applyNumberFormat="1" applyFont="1" applyFill="1" applyBorder="1" applyAlignment="1">
      <alignment horizontal="center"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0" borderId="46" xfId="0" applyFont="1" applyFill="1" applyBorder="1" applyAlignment="1">
      <alignment vertical="center"/>
    </xf>
    <xf numFmtId="9" fontId="2" fillId="0" borderId="11" xfId="11" applyFont="1" applyFill="1" applyBorder="1" applyAlignment="1">
      <alignment horizontal="center" vertical="center" wrapText="1"/>
    </xf>
    <xf numFmtId="9" fontId="2" fillId="0" borderId="21" xfId="11" applyFont="1" applyFill="1" applyBorder="1" applyAlignment="1">
      <alignment horizontal="center" vertical="center" wrapText="1"/>
    </xf>
    <xf numFmtId="0" fontId="2" fillId="0" borderId="50" xfId="0" applyFont="1" applyFill="1" applyBorder="1" applyAlignment="1">
      <alignment horizontal="center" vertical="center" wrapText="1"/>
    </xf>
    <xf numFmtId="9" fontId="2" fillId="0" borderId="36" xfId="11" applyFont="1" applyFill="1" applyBorder="1" applyAlignment="1">
      <alignment horizontal="center" vertical="center" wrapText="1"/>
    </xf>
    <xf numFmtId="0" fontId="2" fillId="0" borderId="51" xfId="0" applyFont="1" applyFill="1" applyBorder="1" applyAlignment="1">
      <alignment horizontal="center" vertical="center" wrapText="1"/>
    </xf>
    <xf numFmtId="9" fontId="2" fillId="0" borderId="12" xfId="11" applyFont="1" applyFill="1" applyBorder="1" applyAlignment="1">
      <alignment horizontal="center" vertical="center" wrapText="1"/>
    </xf>
    <xf numFmtId="9" fontId="2" fillId="0" borderId="29" xfId="11"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0" borderId="48" xfId="0" applyFont="1" applyFill="1" applyBorder="1" applyAlignment="1">
      <alignment vertical="center"/>
    </xf>
    <xf numFmtId="0" fontId="2" fillId="0" borderId="19" xfId="0" applyFont="1" applyFill="1" applyBorder="1" applyAlignment="1">
      <alignment horizontal="center" vertical="center" wrapText="1"/>
    </xf>
    <xf numFmtId="0" fontId="2" fillId="0" borderId="49" xfId="0" applyFont="1" applyFill="1" applyBorder="1" applyAlignment="1">
      <alignment horizontal="center" vertical="center" wrapText="1"/>
    </xf>
    <xf numFmtId="178" fontId="2" fillId="0" borderId="12" xfId="11" applyNumberFormat="1" applyFont="1" applyFill="1" applyBorder="1" applyAlignment="1">
      <alignment horizontal="center" vertical="center" wrapText="1"/>
    </xf>
    <xf numFmtId="0" fontId="2" fillId="0" borderId="53" xfId="0" applyFont="1" applyFill="1" applyBorder="1" applyAlignment="1">
      <alignment horizontal="center" vertical="center"/>
    </xf>
    <xf numFmtId="0" fontId="2" fillId="2" borderId="46" xfId="0" applyFont="1" applyFill="1" applyBorder="1" applyAlignment="1">
      <alignment horizontal="center" vertical="center" wrapText="1"/>
    </xf>
    <xf numFmtId="0" fontId="2" fillId="2" borderId="14"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0" borderId="54" xfId="0" applyFont="1" applyFill="1" applyBorder="1" applyAlignment="1">
      <alignment vertical="center"/>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45" xfId="0" applyFont="1" applyFill="1" applyBorder="1" applyAlignment="1">
      <alignment horizontal="center" vertical="center" wrapText="1"/>
    </xf>
    <xf numFmtId="0" fontId="2" fillId="2" borderId="16" xfId="0" applyFont="1" applyFill="1" applyBorder="1" applyAlignment="1">
      <alignment horizontal="center" wrapText="1"/>
    </xf>
    <xf numFmtId="0" fontId="2" fillId="2" borderId="8" xfId="0" applyFont="1" applyFill="1" applyBorder="1" applyAlignment="1">
      <alignment horizontal="center" wrapText="1"/>
    </xf>
    <xf numFmtId="0" fontId="2" fillId="2" borderId="54" xfId="0" applyFont="1" applyFill="1" applyBorder="1" applyAlignment="1">
      <alignment horizontal="center" vertical="center" wrapText="1"/>
    </xf>
    <xf numFmtId="0" fontId="2" fillId="2" borderId="26"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0" xfId="0" applyFont="1" applyFill="1" applyBorder="1" applyAlignment="1">
      <alignment vertical="center"/>
    </xf>
    <xf numFmtId="0" fontId="2" fillId="2" borderId="26"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0" borderId="17" xfId="0" applyFont="1" applyFill="1" applyBorder="1" applyAlignment="1">
      <alignment horizontal="center" vertical="center"/>
    </xf>
    <xf numFmtId="0" fontId="2" fillId="2" borderId="39"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0" borderId="23" xfId="0" applyFont="1" applyFill="1" applyBorder="1" applyAlignment="1">
      <alignment vertical="center"/>
    </xf>
    <xf numFmtId="0" fontId="2" fillId="0" borderId="23" xfId="0" applyFont="1" applyFill="1" applyBorder="1" applyAlignment="1">
      <alignment horizontal="left" vertical="center"/>
    </xf>
    <xf numFmtId="0" fontId="2" fillId="2" borderId="47" xfId="0" applyFont="1" applyFill="1" applyBorder="1" applyAlignment="1">
      <alignment horizontal="left" vertical="top" wrapText="1"/>
    </xf>
    <xf numFmtId="0" fontId="2" fillId="2" borderId="53" xfId="0" applyFont="1" applyFill="1" applyBorder="1" applyAlignment="1">
      <alignment horizontal="center" vertical="center" wrapText="1"/>
    </xf>
    <xf numFmtId="0" fontId="2" fillId="2" borderId="55" xfId="0" applyFont="1" applyFill="1" applyBorder="1" applyAlignment="1">
      <alignment horizontal="left" vertical="center" wrapText="1"/>
    </xf>
    <xf numFmtId="0" fontId="2" fillId="2" borderId="51" xfId="0" applyFont="1" applyFill="1" applyBorder="1" applyAlignment="1">
      <alignment horizontal="center" wrapText="1"/>
    </xf>
    <xf numFmtId="0" fontId="2" fillId="2" borderId="56" xfId="0" applyFont="1" applyFill="1" applyBorder="1" applyAlignment="1">
      <alignment horizontal="left" vertical="top" wrapText="1"/>
    </xf>
    <xf numFmtId="0" fontId="2" fillId="2" borderId="56" xfId="0" applyFont="1" applyFill="1" applyBorder="1" applyAlignment="1">
      <alignment horizontal="center" vertical="top" wrapText="1"/>
    </xf>
    <xf numFmtId="0" fontId="2" fillId="2" borderId="57" xfId="0" applyFont="1" applyFill="1" applyBorder="1" applyAlignment="1">
      <alignment horizontal="center" vertical="top" wrapText="1"/>
    </xf>
    <xf numFmtId="0" fontId="2" fillId="0" borderId="34" xfId="0" applyFont="1" applyFill="1" applyBorder="1" applyAlignment="1">
      <alignment horizontal="center" vertical="center" wrapText="1"/>
    </xf>
    <xf numFmtId="0" fontId="2" fillId="0" borderId="0" xfId="0" applyFont="1" applyFill="1" applyAlignment="1">
      <alignment horizontal="center" vertical="center" wrapText="1"/>
    </xf>
    <xf numFmtId="0" fontId="7" fillId="0" borderId="42" xfId="0" applyFont="1" applyFill="1" applyBorder="1" applyAlignment="1">
      <alignment horizontal="center" vertical="center"/>
    </xf>
    <xf numFmtId="9" fontId="2" fillId="0" borderId="14" xfId="11" applyNumberFormat="1" applyFont="1" applyFill="1" applyBorder="1" applyAlignment="1" applyProtection="1">
      <alignment horizontal="center" vertical="center" wrapText="1"/>
    </xf>
    <xf numFmtId="49" fontId="2" fillId="0" borderId="19" xfId="0" applyNumberFormat="1" applyFont="1" applyFill="1" applyBorder="1" applyAlignment="1">
      <alignment horizontal="left" vertical="center" wrapText="1"/>
    </xf>
    <xf numFmtId="9" fontId="2" fillId="0" borderId="19" xfId="11"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11" xfId="11" applyNumberFormat="1" applyFont="1" applyFill="1" applyBorder="1" applyAlignment="1">
      <alignment horizontal="center" vertical="center" wrapText="1"/>
    </xf>
    <xf numFmtId="9" fontId="2" fillId="0" borderId="19" xfId="11" applyFont="1" applyFill="1" applyBorder="1" applyAlignment="1">
      <alignment horizontal="center" vertical="center" wrapText="1"/>
    </xf>
    <xf numFmtId="179" fontId="2" fillId="0" borderId="21" xfId="0" applyNumberFormat="1" applyFont="1" applyFill="1" applyBorder="1" applyAlignment="1">
      <alignment horizontal="center" vertical="center" wrapText="1"/>
    </xf>
    <xf numFmtId="179" fontId="2" fillId="0" borderId="50"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4" borderId="14" xfId="0" applyFont="1" applyFill="1" applyBorder="1" applyAlignment="1">
      <alignment horizontal="left" vertical="center" wrapText="1"/>
    </xf>
    <xf numFmtId="10" fontId="2" fillId="0" borderId="12" xfId="0" applyNumberFormat="1" applyFont="1" applyFill="1" applyBorder="1" applyAlignment="1">
      <alignment vertical="center"/>
    </xf>
    <xf numFmtId="0" fontId="2" fillId="3" borderId="12" xfId="0" applyNumberFormat="1" applyFont="1" applyFill="1" applyBorder="1" applyAlignment="1">
      <alignment vertical="center"/>
    </xf>
    <xf numFmtId="31" fontId="2" fillId="3" borderId="12" xfId="0" applyNumberFormat="1" applyFont="1" applyFill="1" applyBorder="1" applyAlignment="1">
      <alignment horizontal="center" vertical="center" wrapText="1"/>
    </xf>
    <xf numFmtId="0" fontId="2" fillId="3" borderId="12" xfId="0" applyNumberFormat="1" applyFont="1" applyFill="1" applyBorder="1" applyAlignment="1">
      <alignment horizontal="center" vertical="center" wrapText="1"/>
    </xf>
    <xf numFmtId="9" fontId="2" fillId="3" borderId="14" xfId="11" applyNumberFormat="1" applyFont="1" applyFill="1" applyBorder="1" applyAlignment="1">
      <alignment horizontal="center" vertical="center" wrapText="1"/>
    </xf>
    <xf numFmtId="0" fontId="2" fillId="3" borderId="21" xfId="0" applyFont="1" applyFill="1" applyBorder="1" applyAlignment="1">
      <alignment horizontal="left" vertical="center" wrapText="1"/>
    </xf>
    <xf numFmtId="9" fontId="2" fillId="3" borderId="21" xfId="11" applyNumberFormat="1" applyFont="1" applyFill="1" applyBorder="1" applyAlignment="1">
      <alignment horizontal="center" vertical="center" wrapText="1"/>
    </xf>
    <xf numFmtId="9" fontId="2" fillId="3" borderId="12" xfId="11" applyNumberFormat="1"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4" borderId="10" xfId="0" applyFont="1" applyFill="1" applyBorder="1" applyAlignment="1">
      <alignment horizontal="left" vertical="center" wrapText="1"/>
    </xf>
    <xf numFmtId="0" fontId="2" fillId="4" borderId="47" xfId="0" applyFont="1" applyFill="1" applyBorder="1" applyAlignment="1">
      <alignment horizontal="left" vertical="center" wrapText="1"/>
    </xf>
    <xf numFmtId="9" fontId="2" fillId="3" borderId="11" xfId="11" applyFont="1" applyFill="1" applyBorder="1" applyAlignment="1">
      <alignment horizontal="center" vertical="center" wrapText="1"/>
    </xf>
    <xf numFmtId="9" fontId="2" fillId="3" borderId="21" xfId="11" applyFont="1" applyFill="1" applyBorder="1" applyAlignment="1">
      <alignment horizontal="center" vertical="center" wrapText="1"/>
    </xf>
    <xf numFmtId="9" fontId="2" fillId="3" borderId="12" xfId="11" applyFont="1" applyFill="1" applyBorder="1" applyAlignment="1">
      <alignment horizontal="center" vertical="center" wrapText="1"/>
    </xf>
    <xf numFmtId="0" fontId="2" fillId="3" borderId="48" xfId="0" applyFont="1" applyFill="1" applyBorder="1" applyAlignment="1">
      <alignment horizontal="center" vertical="center" wrapText="1"/>
    </xf>
    <xf numFmtId="0" fontId="8" fillId="0" borderId="0" xfId="0" applyFont="1" applyFill="1" applyBorder="1" applyAlignment="1">
      <alignment vertical="center"/>
    </xf>
    <xf numFmtId="0" fontId="9" fillId="0" borderId="0" xfId="0" applyFont="1" applyAlignment="1">
      <alignment horizontal="justify" vertical="center"/>
    </xf>
    <xf numFmtId="0" fontId="7" fillId="0" borderId="0" xfId="0" applyFont="1" applyFill="1" applyBorder="1" applyAlignment="1">
      <alignment vertical="center"/>
    </xf>
    <xf numFmtId="0" fontId="10" fillId="0" borderId="12"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178" fontId="2" fillId="0" borderId="21" xfId="0" applyNumberFormat="1" applyFont="1" applyFill="1" applyBorder="1" applyAlignment="1">
      <alignment horizontal="center" vertical="center" wrapText="1"/>
    </xf>
    <xf numFmtId="0" fontId="2" fillId="0" borderId="58" xfId="0" applyFont="1" applyFill="1" applyBorder="1" applyAlignment="1">
      <alignment horizontal="center" vertical="center"/>
    </xf>
    <xf numFmtId="0" fontId="2" fillId="0" borderId="2" xfId="0" applyFont="1" applyFill="1" applyBorder="1" applyAlignment="1">
      <alignment horizontal="left" vertical="center" wrapText="1"/>
    </xf>
    <xf numFmtId="177" fontId="2" fillId="0" borderId="12" xfId="0" applyNumberFormat="1" applyFont="1" applyFill="1" applyBorder="1" applyAlignment="1">
      <alignment horizontal="center" vertical="center" wrapText="1"/>
    </xf>
    <xf numFmtId="9" fontId="2" fillId="0" borderId="12" xfId="11" applyNumberFormat="1" applyFont="1" applyFill="1" applyBorder="1" applyAlignment="1" applyProtection="1">
      <alignment horizontal="center" vertical="center" wrapText="1"/>
    </xf>
    <xf numFmtId="10" fontId="15" fillId="0" borderId="0" xfId="0" applyNumberFormat="1" applyFont="1" applyFill="1" applyBorder="1" applyAlignment="1">
      <alignment vertical="center"/>
    </xf>
    <xf numFmtId="0" fontId="2" fillId="0" borderId="59"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12</xdr:col>
      <xdr:colOff>190500</xdr:colOff>
      <xdr:row>16</xdr:row>
      <xdr:rowOff>104775</xdr:rowOff>
    </xdr:from>
    <xdr:ext cx="65" cy="172227"/>
    <xdr:sp>
      <xdr:nvSpPr>
        <xdr:cNvPr id="2" name="文本框 1"/>
        <xdr:cNvSpPr txBox="1"/>
      </xdr:nvSpPr>
      <xdr:spPr>
        <a:xfrm>
          <a:off x="5534025" y="63639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00000"/>
  </sheetPr>
  <dimension ref="A1:V75"/>
  <sheetViews>
    <sheetView tabSelected="1" workbookViewId="0">
      <selection activeCell="W11" sqref="W11"/>
    </sheetView>
  </sheetViews>
  <sheetFormatPr defaultColWidth="9" defaultRowHeight="12"/>
  <cols>
    <col min="1" max="1" width="4.5" style="3" customWidth="1"/>
    <col min="2" max="2" width="6.875" style="3" customWidth="1"/>
    <col min="3" max="3" width="6.5" style="3" customWidth="1"/>
    <col min="4" max="4" width="4.75" style="3" customWidth="1"/>
    <col min="5" max="6" width="4.625" style="3" customWidth="1"/>
    <col min="7" max="7" width="4.375" style="3" customWidth="1"/>
    <col min="8" max="8" width="1.25" style="3" customWidth="1"/>
    <col min="9" max="9" width="7.375" style="3" customWidth="1"/>
    <col min="10" max="10" width="10.875" style="3" customWidth="1"/>
    <col min="11" max="11" width="5.875" style="3" customWidth="1"/>
    <col min="12" max="12" width="8.5" style="3" customWidth="1"/>
    <col min="13" max="13" width="4.75" style="3" customWidth="1"/>
    <col min="14" max="14" width="8.5" style="3" customWidth="1"/>
    <col min="15" max="15" width="8.375" style="3" customWidth="1"/>
    <col min="16" max="16" width="8.25" style="3" customWidth="1"/>
    <col min="17" max="17" width="5.25" style="3" customWidth="1"/>
    <col min="18" max="18" width="4.375" style="3" customWidth="1"/>
    <col min="19" max="19" width="3.25" style="3" customWidth="1"/>
    <col min="20" max="20" width="9" style="4" hidden="1" customWidth="1"/>
    <col min="21" max="21" width="11.125" style="3"/>
    <col min="22" max="16384" width="9" style="3"/>
  </cols>
  <sheetData>
    <row r="1" ht="26.25" customHeight="1" spans="1:19">
      <c r="A1" s="5" t="s">
        <v>0</v>
      </c>
      <c r="B1" s="5"/>
      <c r="C1" s="6"/>
      <c r="D1" s="6"/>
      <c r="E1" s="6"/>
      <c r="F1" s="6"/>
      <c r="G1" s="6"/>
      <c r="H1" s="6"/>
      <c r="I1" s="6"/>
      <c r="J1" s="6"/>
      <c r="K1" s="6"/>
      <c r="L1" s="6"/>
      <c r="M1" s="6"/>
      <c r="N1" s="6"/>
      <c r="O1" s="6"/>
      <c r="P1" s="6"/>
      <c r="Q1" s="6"/>
      <c r="R1" s="6"/>
      <c r="S1" s="6"/>
    </row>
    <row r="2" ht="43.15" customHeight="1" spans="1:19">
      <c r="A2" s="7" t="s">
        <v>1</v>
      </c>
      <c r="B2" s="7"/>
      <c r="C2" s="7"/>
      <c r="D2" s="7"/>
      <c r="E2" s="7"/>
      <c r="F2" s="7"/>
      <c r="G2" s="7"/>
      <c r="H2" s="7"/>
      <c r="I2" s="7"/>
      <c r="J2" s="7"/>
      <c r="K2" s="7"/>
      <c r="L2" s="7"/>
      <c r="M2" s="7"/>
      <c r="N2" s="7"/>
      <c r="O2" s="7"/>
      <c r="P2" s="7"/>
      <c r="Q2" s="7"/>
      <c r="R2" s="7"/>
      <c r="S2" s="7"/>
    </row>
    <row r="3" ht="24.75" customHeight="1" spans="1:19">
      <c r="A3" s="8" t="s">
        <v>2</v>
      </c>
      <c r="B3" s="9" t="s">
        <v>3</v>
      </c>
      <c r="C3" s="10" t="s">
        <v>4</v>
      </c>
      <c r="D3" s="11"/>
      <c r="E3" s="11"/>
      <c r="F3" s="11"/>
      <c r="G3" s="11"/>
      <c r="H3" s="12"/>
      <c r="I3" s="93" t="s">
        <v>5</v>
      </c>
      <c r="J3" s="11" t="s">
        <v>6</v>
      </c>
      <c r="K3" s="11"/>
      <c r="L3" s="11"/>
      <c r="M3" s="11"/>
      <c r="N3" s="11"/>
      <c r="O3" s="11"/>
      <c r="P3" s="11"/>
      <c r="Q3" s="11"/>
      <c r="R3" s="11"/>
      <c r="S3" s="136"/>
    </row>
    <row r="4" s="1" customFormat="1" ht="19.5" customHeight="1" spans="1:20">
      <c r="A4" s="13"/>
      <c r="B4" s="14" t="s">
        <v>7</v>
      </c>
      <c r="C4" s="14"/>
      <c r="D4" s="14"/>
      <c r="E4" s="14"/>
      <c r="F4" s="14"/>
      <c r="G4" s="14"/>
      <c r="H4" s="15"/>
      <c r="I4" s="23" t="s">
        <v>8</v>
      </c>
      <c r="J4" s="15"/>
      <c r="K4" s="94" t="s">
        <v>9</v>
      </c>
      <c r="L4" s="95"/>
      <c r="M4" s="96"/>
      <c r="N4" s="23" t="s">
        <v>10</v>
      </c>
      <c r="O4" s="15"/>
      <c r="P4" s="216" t="s">
        <v>11</v>
      </c>
      <c r="Q4" s="226"/>
      <c r="R4" s="226"/>
      <c r="S4" s="227"/>
      <c r="T4" s="138"/>
    </row>
    <row r="5" s="1" customFormat="1" ht="21" customHeight="1" spans="1:20">
      <c r="A5" s="13"/>
      <c r="B5" s="16"/>
      <c r="C5" s="16"/>
      <c r="D5" s="16"/>
      <c r="E5" s="16"/>
      <c r="F5" s="16"/>
      <c r="G5" s="16"/>
      <c r="H5" s="17"/>
      <c r="I5" s="24"/>
      <c r="J5" s="17"/>
      <c r="K5" s="94" t="s">
        <v>12</v>
      </c>
      <c r="L5" s="95"/>
      <c r="M5" s="96"/>
      <c r="N5" s="24"/>
      <c r="O5" s="17"/>
      <c r="P5" s="216" t="s">
        <v>13</v>
      </c>
      <c r="Q5" s="226"/>
      <c r="R5" s="226"/>
      <c r="S5" s="227"/>
      <c r="T5" s="138"/>
    </row>
    <row r="6" s="1" customFormat="1" ht="20.25" customHeight="1" spans="1:20">
      <c r="A6" s="13"/>
      <c r="B6" s="18" t="s">
        <v>14</v>
      </c>
      <c r="C6" s="18"/>
      <c r="D6" s="18"/>
      <c r="E6" s="18"/>
      <c r="F6" s="18"/>
      <c r="G6" s="18"/>
      <c r="H6" s="19"/>
      <c r="I6" s="22" t="s">
        <v>15</v>
      </c>
      <c r="J6" s="18"/>
      <c r="K6" s="18"/>
      <c r="L6" s="18"/>
      <c r="M6" s="18"/>
      <c r="N6" s="18"/>
      <c r="O6" s="18"/>
      <c r="P6" s="18"/>
      <c r="Q6" s="18"/>
      <c r="R6" s="18"/>
      <c r="S6" s="139"/>
      <c r="T6" s="138"/>
    </row>
    <row r="7" ht="33.6" customHeight="1" spans="1:19">
      <c r="A7" s="13"/>
      <c r="B7" s="15" t="s">
        <v>16</v>
      </c>
      <c r="C7" s="20" t="s">
        <v>17</v>
      </c>
      <c r="D7" s="20"/>
      <c r="E7" s="20"/>
      <c r="F7" s="20"/>
      <c r="G7" s="20"/>
      <c r="H7" s="20"/>
      <c r="I7" s="71" t="s">
        <v>18</v>
      </c>
      <c r="J7" s="71"/>
      <c r="K7" s="71"/>
      <c r="L7" s="20" t="s">
        <v>19</v>
      </c>
      <c r="M7" s="20"/>
      <c r="N7" s="20"/>
      <c r="O7" s="20"/>
      <c r="P7" s="18">
        <v>8</v>
      </c>
      <c r="Q7" s="18"/>
      <c r="R7" s="18"/>
      <c r="S7" s="139"/>
    </row>
    <row r="8" ht="45.75" customHeight="1" spans="1:19">
      <c r="A8" s="13"/>
      <c r="B8" s="21"/>
      <c r="C8" s="20" t="s">
        <v>20</v>
      </c>
      <c r="D8" s="20"/>
      <c r="E8" s="20" t="s">
        <v>21</v>
      </c>
      <c r="F8" s="20"/>
      <c r="G8" s="20"/>
      <c r="H8" s="20"/>
      <c r="I8" s="20" t="s">
        <v>22</v>
      </c>
      <c r="J8" s="20"/>
      <c r="K8" s="20"/>
      <c r="L8" s="20" t="s">
        <v>23</v>
      </c>
      <c r="M8" s="20"/>
      <c r="N8" s="20" t="s">
        <v>24</v>
      </c>
      <c r="O8" s="20"/>
      <c r="P8" s="22" t="s">
        <v>25</v>
      </c>
      <c r="Q8" s="19"/>
      <c r="R8" s="18" t="s">
        <v>26</v>
      </c>
      <c r="S8" s="139"/>
    </row>
    <row r="9" ht="23.1" customHeight="1" spans="1:19">
      <c r="A9" s="13"/>
      <c r="B9" s="21"/>
      <c r="C9" s="23" t="s">
        <v>27</v>
      </c>
      <c r="D9" s="15"/>
      <c r="E9" s="20" t="s">
        <v>28</v>
      </c>
      <c r="F9" s="20"/>
      <c r="G9" s="20"/>
      <c r="H9" s="20"/>
      <c r="I9" s="20" t="s">
        <v>29</v>
      </c>
      <c r="J9" s="20"/>
      <c r="K9" s="20"/>
      <c r="L9" s="99">
        <v>0.22</v>
      </c>
      <c r="M9" s="71"/>
      <c r="N9" s="97">
        <v>0.17</v>
      </c>
      <c r="O9" s="20"/>
      <c r="P9" s="98">
        <v>0.17</v>
      </c>
      <c r="Q9" s="19"/>
      <c r="R9" s="140">
        <f>P9/N9</f>
        <v>1</v>
      </c>
      <c r="S9" s="139"/>
    </row>
    <row r="10" ht="23.1" customHeight="1" spans="1:21">
      <c r="A10" s="13"/>
      <c r="B10" s="21"/>
      <c r="C10" s="36"/>
      <c r="D10" s="21"/>
      <c r="E10" s="20" t="s">
        <v>30</v>
      </c>
      <c r="F10" s="20"/>
      <c r="G10" s="20"/>
      <c r="H10" s="20"/>
      <c r="I10" s="20" t="s">
        <v>31</v>
      </c>
      <c r="J10" s="20"/>
      <c r="K10" s="20"/>
      <c r="L10" s="20" t="s">
        <v>32</v>
      </c>
      <c r="M10" s="20"/>
      <c r="N10" s="20" t="s">
        <v>33</v>
      </c>
      <c r="O10" s="20"/>
      <c r="P10" s="22">
        <f>5.98+1.02</f>
        <v>7</v>
      </c>
      <c r="Q10" s="19"/>
      <c r="R10" s="140">
        <v>1</v>
      </c>
      <c r="S10" s="139"/>
      <c r="U10" s="247">
        <v>0.8542</v>
      </c>
    </row>
    <row r="11" ht="60" customHeight="1" spans="1:19">
      <c r="A11" s="13"/>
      <c r="B11" s="21"/>
      <c r="C11" s="20" t="s">
        <v>34</v>
      </c>
      <c r="D11" s="20"/>
      <c r="E11" s="20" t="s">
        <v>35</v>
      </c>
      <c r="F11" s="20"/>
      <c r="G11" s="20"/>
      <c r="H11" s="20"/>
      <c r="I11" s="20" t="s">
        <v>36</v>
      </c>
      <c r="J11" s="20"/>
      <c r="K11" s="20"/>
      <c r="L11" s="20" t="s">
        <v>37</v>
      </c>
      <c r="M11" s="20"/>
      <c r="N11" s="97">
        <v>1</v>
      </c>
      <c r="O11" s="20"/>
      <c r="P11" s="97">
        <v>1</v>
      </c>
      <c r="Q11" s="20"/>
      <c r="R11" s="140">
        <v>1</v>
      </c>
      <c r="S11" s="139"/>
    </row>
    <row r="12" ht="60" customHeight="1" spans="1:19">
      <c r="A12" s="13"/>
      <c r="B12" s="21"/>
      <c r="C12" s="20"/>
      <c r="D12" s="20"/>
      <c r="E12" s="23" t="s">
        <v>38</v>
      </c>
      <c r="F12" s="14"/>
      <c r="G12" s="14"/>
      <c r="H12" s="15"/>
      <c r="I12" s="20" t="s">
        <v>39</v>
      </c>
      <c r="J12" s="20"/>
      <c r="K12" s="20"/>
      <c r="L12" s="20" t="s">
        <v>40</v>
      </c>
      <c r="M12" s="20"/>
      <c r="N12" s="97">
        <v>1</v>
      </c>
      <c r="O12" s="20"/>
      <c r="P12" s="98">
        <v>1</v>
      </c>
      <c r="Q12" s="19"/>
      <c r="R12" s="140">
        <v>1</v>
      </c>
      <c r="S12" s="139"/>
    </row>
    <row r="13" ht="23.1" customHeight="1" spans="1:19">
      <c r="A13" s="13"/>
      <c r="B13" s="21"/>
      <c r="C13" s="20" t="s">
        <v>41</v>
      </c>
      <c r="D13" s="20"/>
      <c r="E13" s="20" t="s">
        <v>42</v>
      </c>
      <c r="F13" s="20"/>
      <c r="G13" s="20"/>
      <c r="H13" s="20"/>
      <c r="I13" s="20" t="s">
        <v>43</v>
      </c>
      <c r="J13" s="20"/>
      <c r="K13" s="20"/>
      <c r="L13" s="99" t="s">
        <v>44</v>
      </c>
      <c r="M13" s="71"/>
      <c r="N13" s="101">
        <v>0.8</v>
      </c>
      <c r="O13" s="71"/>
      <c r="P13" s="105">
        <v>0.8035</v>
      </c>
      <c r="Q13" s="19"/>
      <c r="R13" s="140">
        <v>1</v>
      </c>
      <c r="S13" s="139"/>
    </row>
    <row r="14" ht="23.1" customHeight="1" spans="1:19">
      <c r="A14" s="13"/>
      <c r="B14" s="21"/>
      <c r="C14" s="20"/>
      <c r="D14" s="20"/>
      <c r="E14" s="20" t="s">
        <v>45</v>
      </c>
      <c r="F14" s="20"/>
      <c r="G14" s="20"/>
      <c r="H14" s="20"/>
      <c r="I14" s="71" t="s">
        <v>46</v>
      </c>
      <c r="J14" s="71"/>
      <c r="K14" s="71"/>
      <c r="L14" s="99" t="s">
        <v>44</v>
      </c>
      <c r="M14" s="71"/>
      <c r="N14" s="99">
        <v>1</v>
      </c>
      <c r="O14" s="71"/>
      <c r="P14" s="103">
        <v>1</v>
      </c>
      <c r="Q14" s="91"/>
      <c r="R14" s="146">
        <v>1</v>
      </c>
      <c r="S14" s="147"/>
    </row>
    <row r="15" ht="23.1" customHeight="1" spans="1:19">
      <c r="A15" s="13"/>
      <c r="B15" s="21"/>
      <c r="C15" s="20"/>
      <c r="D15" s="20"/>
      <c r="E15" s="20" t="s">
        <v>47</v>
      </c>
      <c r="F15" s="20"/>
      <c r="G15" s="20"/>
      <c r="H15" s="20"/>
      <c r="I15" s="71" t="s">
        <v>48</v>
      </c>
      <c r="J15" s="71"/>
      <c r="K15" s="71"/>
      <c r="L15" s="71" t="s">
        <v>49</v>
      </c>
      <c r="M15" s="71"/>
      <c r="N15" s="101">
        <v>0.0006</v>
      </c>
      <c r="O15" s="71"/>
      <c r="P15" s="102">
        <v>0.00059</v>
      </c>
      <c r="Q15" s="148"/>
      <c r="R15" s="146">
        <v>1</v>
      </c>
      <c r="S15" s="147"/>
    </row>
    <row r="16" ht="23.1" customHeight="1" spans="1:22">
      <c r="A16" s="13"/>
      <c r="B16" s="21"/>
      <c r="C16" s="20"/>
      <c r="D16" s="20"/>
      <c r="E16" s="23" t="s">
        <v>50</v>
      </c>
      <c r="F16" s="14"/>
      <c r="G16" s="14"/>
      <c r="H16" s="15"/>
      <c r="I16" s="20" t="s">
        <v>51</v>
      </c>
      <c r="J16" s="20"/>
      <c r="K16" s="20"/>
      <c r="L16" s="97">
        <v>0.95</v>
      </c>
      <c r="M16" s="20"/>
      <c r="N16" s="97">
        <v>0.98</v>
      </c>
      <c r="O16" s="20"/>
      <c r="P16" s="98">
        <v>0.98</v>
      </c>
      <c r="Q16" s="19"/>
      <c r="R16" s="140">
        <v>1</v>
      </c>
      <c r="S16" s="139"/>
      <c r="V16" s="234"/>
    </row>
    <row r="17" ht="23.1" customHeight="1" spans="1:19">
      <c r="A17" s="13"/>
      <c r="B17" s="17"/>
      <c r="C17" s="20"/>
      <c r="D17" s="20"/>
      <c r="E17" s="24"/>
      <c r="F17" s="16"/>
      <c r="G17" s="16"/>
      <c r="H17" s="17"/>
      <c r="I17" s="71" t="s">
        <v>52</v>
      </c>
      <c r="J17" s="71"/>
      <c r="K17" s="71"/>
      <c r="L17" s="97">
        <v>0.99</v>
      </c>
      <c r="M17" s="20"/>
      <c r="N17" s="104">
        <v>0.995</v>
      </c>
      <c r="O17" s="104"/>
      <c r="P17" s="105">
        <v>0.9994</v>
      </c>
      <c r="Q17" s="19"/>
      <c r="R17" s="140">
        <v>1</v>
      </c>
      <c r="S17" s="139"/>
    </row>
    <row r="18" ht="36" customHeight="1" spans="1:19">
      <c r="A18" s="13"/>
      <c r="B18" s="18" t="s">
        <v>53</v>
      </c>
      <c r="C18" s="18"/>
      <c r="D18" s="19"/>
      <c r="E18" s="105" t="s">
        <v>54</v>
      </c>
      <c r="F18" s="141"/>
      <c r="G18" s="141"/>
      <c r="H18" s="141"/>
      <c r="I18" s="22" t="s">
        <v>55</v>
      </c>
      <c r="J18" s="18"/>
      <c r="K18" s="19"/>
      <c r="L18" s="90" t="s">
        <v>56</v>
      </c>
      <c r="M18" s="92"/>
      <c r="N18" s="92"/>
      <c r="O18" s="92"/>
      <c r="P18" s="92"/>
      <c r="Q18" s="92"/>
      <c r="R18" s="92"/>
      <c r="S18" s="147"/>
    </row>
    <row r="19" ht="23.25" customHeight="1" spans="1:19">
      <c r="A19" s="13"/>
      <c r="B19" s="25" t="s">
        <v>57</v>
      </c>
      <c r="C19" s="26"/>
      <c r="D19" s="26"/>
      <c r="E19" s="26"/>
      <c r="F19" s="26"/>
      <c r="G19" s="26"/>
      <c r="H19" s="26"/>
      <c r="I19" s="26" t="s">
        <v>58</v>
      </c>
      <c r="J19" s="26"/>
      <c r="K19" s="26"/>
      <c r="L19" s="26"/>
      <c r="M19" s="26"/>
      <c r="N19" s="26"/>
      <c r="O19" s="26"/>
      <c r="P19" s="26"/>
      <c r="Q19" s="26"/>
      <c r="R19" s="26"/>
      <c r="S19" s="150"/>
    </row>
    <row r="20" ht="23.25" customHeight="1" spans="1:19">
      <c r="A20" s="27"/>
      <c r="B20" s="28"/>
      <c r="C20" s="29"/>
      <c r="D20" s="29"/>
      <c r="E20" s="29"/>
      <c r="F20" s="29"/>
      <c r="G20" s="29"/>
      <c r="H20" s="29"/>
      <c r="I20" s="29" t="s">
        <v>59</v>
      </c>
      <c r="J20" s="29"/>
      <c r="K20" s="29"/>
      <c r="L20" s="29"/>
      <c r="M20" s="29"/>
      <c r="N20" s="29"/>
      <c r="O20" s="29"/>
      <c r="P20" s="29"/>
      <c r="Q20" s="29"/>
      <c r="R20" s="29"/>
      <c r="S20" s="151"/>
    </row>
    <row r="21" spans="1:19">
      <c r="A21" s="30" t="s">
        <v>60</v>
      </c>
      <c r="B21" s="12"/>
      <c r="C21" s="31"/>
      <c r="D21" s="31"/>
      <c r="E21" s="32" t="s">
        <v>61</v>
      </c>
      <c r="F21" s="33"/>
      <c r="G21" s="33"/>
      <c r="H21" s="34"/>
      <c r="I21" s="106" t="s">
        <v>62</v>
      </c>
      <c r="J21" s="106"/>
      <c r="K21" s="106"/>
      <c r="L21" s="106"/>
      <c r="M21" s="106"/>
      <c r="N21" s="106"/>
      <c r="O21" s="106"/>
      <c r="P21" s="106"/>
      <c r="Q21" s="106"/>
      <c r="R21" s="106"/>
      <c r="S21" s="152"/>
    </row>
    <row r="22" ht="12.75" customHeight="1" spans="1:19">
      <c r="A22" s="35"/>
      <c r="B22" s="19"/>
      <c r="C22" s="20"/>
      <c r="D22" s="20"/>
      <c r="E22" s="36"/>
      <c r="F22" s="4"/>
      <c r="G22" s="4"/>
      <c r="H22" s="21"/>
      <c r="I22" s="42" t="s">
        <v>63</v>
      </c>
      <c r="J22" s="42"/>
      <c r="K22" s="20" t="s">
        <v>64</v>
      </c>
      <c r="L22" s="20"/>
      <c r="M22" s="20"/>
      <c r="N22" s="20"/>
      <c r="O22" s="20" t="s">
        <v>65</v>
      </c>
      <c r="P22" s="20"/>
      <c r="Q22" s="20"/>
      <c r="R22" s="20" t="s">
        <v>66</v>
      </c>
      <c r="S22" s="153"/>
    </row>
    <row r="23" s="2" customFormat="1" ht="36" customHeight="1" spans="1:21">
      <c r="A23" s="37"/>
      <c r="B23" s="19"/>
      <c r="C23" s="20"/>
      <c r="D23" s="20"/>
      <c r="E23" s="36"/>
      <c r="F23" s="4"/>
      <c r="G23" s="4"/>
      <c r="H23" s="21"/>
      <c r="I23" s="20" t="s">
        <v>67</v>
      </c>
      <c r="J23" s="20" t="s">
        <v>68</v>
      </c>
      <c r="K23" s="20" t="s">
        <v>69</v>
      </c>
      <c r="L23" s="20" t="s">
        <v>70</v>
      </c>
      <c r="M23" s="20" t="s">
        <v>71</v>
      </c>
      <c r="N23" s="20"/>
      <c r="O23" s="20" t="s">
        <v>72</v>
      </c>
      <c r="P23" s="20" t="s">
        <v>73</v>
      </c>
      <c r="Q23" s="107"/>
      <c r="R23" s="20"/>
      <c r="S23" s="153"/>
      <c r="T23" s="4"/>
      <c r="U23" s="4"/>
    </row>
    <row r="24" s="2" customFormat="1" spans="1:21">
      <c r="A24" s="37"/>
      <c r="B24" s="19"/>
      <c r="C24" s="20"/>
      <c r="D24" s="20"/>
      <c r="E24" s="24"/>
      <c r="F24" s="16"/>
      <c r="G24" s="16"/>
      <c r="H24" s="17"/>
      <c r="I24" s="20"/>
      <c r="J24" s="20"/>
      <c r="K24" s="20"/>
      <c r="L24" s="20"/>
      <c r="M24" s="20"/>
      <c r="N24" s="20"/>
      <c r="O24" s="20"/>
      <c r="P24" s="107"/>
      <c r="Q24" s="107"/>
      <c r="R24" s="20"/>
      <c r="S24" s="153"/>
      <c r="T24" s="4"/>
      <c r="U24" s="4"/>
    </row>
    <row r="25" ht="18" customHeight="1" spans="1:19">
      <c r="A25" s="37"/>
      <c r="B25" s="19" t="s">
        <v>74</v>
      </c>
      <c r="C25" s="20"/>
      <c r="D25" s="20"/>
      <c r="E25" s="38">
        <f>SUM(E26,E30)</f>
        <v>40</v>
      </c>
      <c r="F25" s="39"/>
      <c r="G25" s="39"/>
      <c r="H25" s="40"/>
      <c r="I25" s="108">
        <f>SUM(I26,I30)</f>
        <v>40</v>
      </c>
      <c r="J25" s="108"/>
      <c r="K25" s="108">
        <f>K26</f>
        <v>7</v>
      </c>
      <c r="L25" s="109">
        <f t="shared" ref="L25:L29" si="0">K25/I25*100%</f>
        <v>0.175</v>
      </c>
      <c r="M25" s="110"/>
      <c r="N25" s="110"/>
      <c r="O25" s="108">
        <f>SUM(O26,O30)</f>
        <v>7</v>
      </c>
      <c r="P25" s="104">
        <f>O25/K25*100%</f>
        <v>1</v>
      </c>
      <c r="Q25" s="104"/>
      <c r="R25" s="38">
        <f>SUM(R26,R30)</f>
        <v>0</v>
      </c>
      <c r="S25" s="154"/>
    </row>
    <row r="26" ht="18" customHeight="1" spans="1:19">
      <c r="A26" s="37"/>
      <c r="B26" s="25" t="s">
        <v>75</v>
      </c>
      <c r="C26" s="26"/>
      <c r="D26" s="26"/>
      <c r="E26" s="38">
        <v>40</v>
      </c>
      <c r="F26" s="39"/>
      <c r="G26" s="39"/>
      <c r="H26" s="40"/>
      <c r="I26" s="108">
        <f>SUM(I27:I29)</f>
        <v>40</v>
      </c>
      <c r="J26" s="108"/>
      <c r="K26" s="108">
        <f>SUM(K27:K29)</f>
        <v>7</v>
      </c>
      <c r="L26" s="109">
        <f t="shared" si="0"/>
        <v>0.175</v>
      </c>
      <c r="M26" s="110"/>
      <c r="N26" s="110"/>
      <c r="O26" s="108">
        <f>SUM(O27:O29)</f>
        <v>7</v>
      </c>
      <c r="P26" s="104">
        <f t="shared" ref="P26:P29" si="1">O26/K26*100%</f>
        <v>1</v>
      </c>
      <c r="Q26" s="104"/>
      <c r="R26" s="38">
        <f>SUM(R27:S29)</f>
        <v>0</v>
      </c>
      <c r="S26" s="154"/>
    </row>
    <row r="27" ht="18" customHeight="1" spans="1:19">
      <c r="A27" s="37"/>
      <c r="B27" s="25" t="s">
        <v>76</v>
      </c>
      <c r="C27" s="26"/>
      <c r="D27" s="26"/>
      <c r="E27" s="38"/>
      <c r="F27" s="39"/>
      <c r="G27" s="39"/>
      <c r="H27" s="40"/>
      <c r="I27" s="111"/>
      <c r="J27" s="108"/>
      <c r="K27" s="112"/>
      <c r="L27" s="109"/>
      <c r="M27" s="110"/>
      <c r="N27" s="110"/>
      <c r="O27" s="110"/>
      <c r="P27" s="104"/>
      <c r="Q27" s="104"/>
      <c r="R27" s="110">
        <f t="shared" ref="R27:R31" si="2">K27-O27</f>
        <v>0</v>
      </c>
      <c r="S27" s="155"/>
    </row>
    <row r="28" ht="18" customHeight="1" spans="1:19">
      <c r="A28" s="37"/>
      <c r="B28" s="25" t="s">
        <v>77</v>
      </c>
      <c r="C28" s="26"/>
      <c r="D28" s="26"/>
      <c r="E28" s="38"/>
      <c r="F28" s="39"/>
      <c r="G28" s="39"/>
      <c r="H28" s="40"/>
      <c r="I28" s="108"/>
      <c r="J28" s="108"/>
      <c r="K28" s="112"/>
      <c r="L28" s="109"/>
      <c r="M28" s="110"/>
      <c r="N28" s="110"/>
      <c r="O28" s="110"/>
      <c r="P28" s="104"/>
      <c r="Q28" s="104"/>
      <c r="R28" s="110">
        <f t="shared" si="2"/>
        <v>0</v>
      </c>
      <c r="S28" s="155"/>
    </row>
    <row r="29" ht="24" customHeight="1" spans="1:19">
      <c r="A29" s="37"/>
      <c r="B29" s="25" t="s">
        <v>78</v>
      </c>
      <c r="C29" s="26"/>
      <c r="D29" s="26"/>
      <c r="E29" s="38">
        <v>40</v>
      </c>
      <c r="F29" s="39"/>
      <c r="G29" s="39"/>
      <c r="H29" s="40"/>
      <c r="I29" s="108">
        <v>40</v>
      </c>
      <c r="J29" s="112" t="s">
        <v>79</v>
      </c>
      <c r="K29" s="112">
        <v>7</v>
      </c>
      <c r="L29" s="109">
        <f t="shared" si="0"/>
        <v>0.175</v>
      </c>
      <c r="M29" s="245">
        <v>43088</v>
      </c>
      <c r="N29" s="245"/>
      <c r="O29" s="110">
        <f>5.98+1.02</f>
        <v>7</v>
      </c>
      <c r="P29" s="104">
        <f t="shared" si="1"/>
        <v>1</v>
      </c>
      <c r="Q29" s="104"/>
      <c r="R29" s="110">
        <f t="shared" si="2"/>
        <v>0</v>
      </c>
      <c r="S29" s="155"/>
    </row>
    <row r="30" ht="18" customHeight="1" spans="1:19">
      <c r="A30" s="37"/>
      <c r="B30" s="25" t="s">
        <v>80</v>
      </c>
      <c r="C30" s="26"/>
      <c r="D30" s="26"/>
      <c r="E30" s="38"/>
      <c r="F30" s="39"/>
      <c r="G30" s="39"/>
      <c r="H30" s="40"/>
      <c r="I30" s="108"/>
      <c r="J30" s="108"/>
      <c r="K30" s="112"/>
      <c r="L30" s="112"/>
      <c r="M30" s="110"/>
      <c r="N30" s="110"/>
      <c r="O30" s="110"/>
      <c r="P30" s="110"/>
      <c r="Q30" s="110"/>
      <c r="R30" s="110">
        <f t="shared" si="2"/>
        <v>0</v>
      </c>
      <c r="S30" s="155"/>
    </row>
    <row r="31" ht="18" customHeight="1" spans="1:19">
      <c r="A31" s="37"/>
      <c r="B31" s="41" t="s">
        <v>81</v>
      </c>
      <c r="C31" s="41"/>
      <c r="D31" s="25"/>
      <c r="E31" s="38"/>
      <c r="F31" s="39"/>
      <c r="G31" s="39"/>
      <c r="H31" s="40"/>
      <c r="I31" s="108"/>
      <c r="J31" s="108"/>
      <c r="K31" s="112"/>
      <c r="L31" s="112"/>
      <c r="M31" s="38"/>
      <c r="N31" s="40"/>
      <c r="O31" s="110"/>
      <c r="P31" s="110"/>
      <c r="Q31" s="110"/>
      <c r="R31" s="110">
        <f t="shared" si="2"/>
        <v>0</v>
      </c>
      <c r="S31" s="155"/>
    </row>
    <row r="32" ht="18" customHeight="1" spans="1:19">
      <c r="A32" s="37"/>
      <c r="B32" s="19" t="s">
        <v>82</v>
      </c>
      <c r="C32" s="42"/>
      <c r="D32" s="43" t="s">
        <v>83</v>
      </c>
      <c r="E32" s="44" t="s">
        <v>84</v>
      </c>
      <c r="F32" s="44"/>
      <c r="G32" s="44"/>
      <c r="H32" s="44"/>
      <c r="I32" s="44"/>
      <c r="J32" s="44"/>
      <c r="K32" s="44"/>
      <c r="L32" s="44"/>
      <c r="M32" s="44"/>
      <c r="N32" s="44"/>
      <c r="O32" s="44"/>
      <c r="P32" s="44" t="s">
        <v>85</v>
      </c>
      <c r="Q32" s="44"/>
      <c r="R32" s="44"/>
      <c r="S32" s="156"/>
    </row>
    <row r="33" ht="18" customHeight="1" spans="1:19">
      <c r="A33" s="37"/>
      <c r="B33" s="45"/>
      <c r="C33" s="42"/>
      <c r="D33" s="20">
        <v>1</v>
      </c>
      <c r="E33" s="44" t="s">
        <v>86</v>
      </c>
      <c r="F33" s="44"/>
      <c r="G33" s="44"/>
      <c r="H33" s="44"/>
      <c r="I33" s="44"/>
      <c r="J33" s="44"/>
      <c r="K33" s="44"/>
      <c r="L33" s="44"/>
      <c r="M33" s="44"/>
      <c r="N33" s="44"/>
      <c r="O33" s="44"/>
      <c r="P33" s="44">
        <v>7</v>
      </c>
      <c r="Q33" s="44"/>
      <c r="R33" s="44"/>
      <c r="S33" s="156"/>
    </row>
    <row r="34" ht="18" customHeight="1" spans="1:19">
      <c r="A34" s="37"/>
      <c r="B34" s="45"/>
      <c r="C34" s="42"/>
      <c r="D34" s="20">
        <v>2</v>
      </c>
      <c r="E34" s="44"/>
      <c r="F34" s="44"/>
      <c r="G34" s="44"/>
      <c r="H34" s="44"/>
      <c r="I34" s="44"/>
      <c r="J34" s="44"/>
      <c r="K34" s="44"/>
      <c r="L34" s="44"/>
      <c r="M34" s="44"/>
      <c r="N34" s="44"/>
      <c r="O34" s="44"/>
      <c r="P34" s="44"/>
      <c r="Q34" s="44"/>
      <c r="R34" s="44"/>
      <c r="S34" s="156"/>
    </row>
    <row r="35" ht="18" customHeight="1" spans="1:19">
      <c r="A35" s="46"/>
      <c r="B35" s="47"/>
      <c r="C35" s="48"/>
      <c r="D35" s="20">
        <v>3</v>
      </c>
      <c r="E35" s="44"/>
      <c r="F35" s="44"/>
      <c r="G35" s="44"/>
      <c r="H35" s="44"/>
      <c r="I35" s="44"/>
      <c r="J35" s="44"/>
      <c r="K35" s="44"/>
      <c r="L35" s="44"/>
      <c r="M35" s="44"/>
      <c r="N35" s="44"/>
      <c r="O35" s="44"/>
      <c r="P35" s="44"/>
      <c r="Q35" s="44"/>
      <c r="R35" s="44"/>
      <c r="S35" s="156"/>
    </row>
    <row r="36" ht="18" customHeight="1" spans="1:19">
      <c r="A36" s="46"/>
      <c r="B36" s="47"/>
      <c r="C36" s="48"/>
      <c r="D36" s="20">
        <v>4</v>
      </c>
      <c r="E36" s="44"/>
      <c r="F36" s="44"/>
      <c r="G36" s="44"/>
      <c r="H36" s="44"/>
      <c r="I36" s="44"/>
      <c r="J36" s="44"/>
      <c r="K36" s="44"/>
      <c r="L36" s="44"/>
      <c r="M36" s="44"/>
      <c r="N36" s="44"/>
      <c r="O36" s="44"/>
      <c r="P36" s="44"/>
      <c r="Q36" s="44"/>
      <c r="R36" s="44"/>
      <c r="S36" s="156"/>
    </row>
    <row r="37" ht="18" customHeight="1" spans="1:19">
      <c r="A37" s="46"/>
      <c r="B37" s="47"/>
      <c r="C37" s="48"/>
      <c r="D37" s="20" t="s">
        <v>87</v>
      </c>
      <c r="E37" s="44"/>
      <c r="F37" s="44"/>
      <c r="G37" s="44"/>
      <c r="H37" s="44"/>
      <c r="I37" s="44"/>
      <c r="J37" s="44"/>
      <c r="K37" s="44"/>
      <c r="L37" s="44"/>
      <c r="M37" s="44"/>
      <c r="N37" s="44"/>
      <c r="O37" s="44"/>
      <c r="P37" s="44"/>
      <c r="Q37" s="44"/>
      <c r="R37" s="44"/>
      <c r="S37" s="156"/>
    </row>
    <row r="38" ht="18" customHeight="1" spans="1:19">
      <c r="A38" s="49"/>
      <c r="B38" s="50"/>
      <c r="C38" s="51"/>
      <c r="D38" s="52" t="s">
        <v>88</v>
      </c>
      <c r="E38" s="53" t="s">
        <v>89</v>
      </c>
      <c r="F38" s="53"/>
      <c r="G38" s="53"/>
      <c r="H38" s="53"/>
      <c r="I38" s="53"/>
      <c r="J38" s="53"/>
      <c r="K38" s="53"/>
      <c r="L38" s="53"/>
      <c r="M38" s="53"/>
      <c r="N38" s="53"/>
      <c r="O38" s="53"/>
      <c r="P38" s="53">
        <v>7</v>
      </c>
      <c r="Q38" s="53"/>
      <c r="R38" s="53"/>
      <c r="S38" s="157"/>
    </row>
    <row r="39" ht="41.45" customHeight="1" spans="1:20">
      <c r="A39" s="8" t="s">
        <v>90</v>
      </c>
      <c r="B39" s="54" t="s">
        <v>91</v>
      </c>
      <c r="C39" s="31"/>
      <c r="D39" s="31"/>
      <c r="E39" s="31" t="s">
        <v>92</v>
      </c>
      <c r="F39" s="31"/>
      <c r="G39" s="31"/>
      <c r="H39" s="31" t="s">
        <v>93</v>
      </c>
      <c r="I39" s="31"/>
      <c r="J39" s="31" t="s">
        <v>94</v>
      </c>
      <c r="K39" s="31"/>
      <c r="L39" s="31"/>
      <c r="M39" s="31"/>
      <c r="N39" s="31"/>
      <c r="O39" s="31"/>
      <c r="P39" s="10" t="s">
        <v>95</v>
      </c>
      <c r="Q39" s="12"/>
      <c r="R39" s="31" t="s">
        <v>96</v>
      </c>
      <c r="S39" s="158"/>
      <c r="T39" s="19"/>
    </row>
    <row r="40" ht="48" customHeight="1" spans="1:20">
      <c r="A40" s="13"/>
      <c r="B40" s="55" t="s">
        <v>97</v>
      </c>
      <c r="C40" s="56"/>
      <c r="D40" s="57"/>
      <c r="E40" s="20" t="s">
        <v>98</v>
      </c>
      <c r="F40" s="20"/>
      <c r="G40" s="20"/>
      <c r="H40" s="58" t="s">
        <v>99</v>
      </c>
      <c r="I40" s="57"/>
      <c r="J40" s="69" t="s">
        <v>100</v>
      </c>
      <c r="K40" s="69"/>
      <c r="L40" s="69"/>
      <c r="M40" s="69"/>
      <c r="N40" s="69"/>
      <c r="O40" s="69"/>
      <c r="P40" s="114">
        <v>0.04</v>
      </c>
      <c r="Q40" s="159"/>
      <c r="R40" s="20"/>
      <c r="S40" s="153"/>
      <c r="T40" s="19"/>
    </row>
    <row r="41" ht="50.1" customHeight="1" spans="1:20">
      <c r="A41" s="13"/>
      <c r="B41" s="59"/>
      <c r="C41" s="60"/>
      <c r="D41" s="61"/>
      <c r="E41" s="23" t="s">
        <v>101</v>
      </c>
      <c r="F41" s="14"/>
      <c r="G41" s="15"/>
      <c r="H41" s="62" t="s">
        <v>102</v>
      </c>
      <c r="I41" s="25"/>
      <c r="J41" s="70" t="s">
        <v>103</v>
      </c>
      <c r="K41" s="115"/>
      <c r="L41" s="115"/>
      <c r="M41" s="115"/>
      <c r="N41" s="115"/>
      <c r="O41" s="116"/>
      <c r="P41" s="114">
        <v>0.06</v>
      </c>
      <c r="Q41" s="159"/>
      <c r="R41" s="22">
        <v>3</v>
      </c>
      <c r="S41" s="139"/>
      <c r="T41" s="19"/>
    </row>
    <row r="42" ht="48" customHeight="1" spans="1:20">
      <c r="A42" s="13"/>
      <c r="B42" s="59"/>
      <c r="C42" s="60"/>
      <c r="D42" s="61"/>
      <c r="E42" s="36"/>
      <c r="F42" s="4"/>
      <c r="G42" s="21"/>
      <c r="H42" s="62" t="s">
        <v>104</v>
      </c>
      <c r="I42" s="25"/>
      <c r="J42" s="70" t="s">
        <v>105</v>
      </c>
      <c r="K42" s="115"/>
      <c r="L42" s="115"/>
      <c r="M42" s="115"/>
      <c r="N42" s="115"/>
      <c r="O42" s="116"/>
      <c r="P42" s="114">
        <v>0.06</v>
      </c>
      <c r="Q42" s="159"/>
      <c r="R42" s="22">
        <v>3</v>
      </c>
      <c r="S42" s="139"/>
      <c r="T42" s="19"/>
    </row>
    <row r="43" ht="60.75" customHeight="1" spans="1:20">
      <c r="A43" s="13"/>
      <c r="B43" s="59"/>
      <c r="C43" s="60"/>
      <c r="D43" s="61"/>
      <c r="E43" s="23" t="s">
        <v>106</v>
      </c>
      <c r="F43" s="14"/>
      <c r="G43" s="15"/>
      <c r="H43" s="23" t="s">
        <v>29</v>
      </c>
      <c r="I43" s="15"/>
      <c r="J43" s="69" t="s">
        <v>107</v>
      </c>
      <c r="K43" s="69"/>
      <c r="L43" s="69"/>
      <c r="M43" s="69"/>
      <c r="N43" s="69"/>
      <c r="O43" s="69"/>
      <c r="P43" s="114">
        <v>0.07</v>
      </c>
      <c r="Q43" s="159"/>
      <c r="R43" s="20">
        <v>1</v>
      </c>
      <c r="S43" s="153"/>
      <c r="T43" s="19"/>
    </row>
    <row r="44" ht="59.1" customHeight="1" spans="1:20">
      <c r="A44" s="13"/>
      <c r="B44" s="59"/>
      <c r="C44" s="60"/>
      <c r="D44" s="61"/>
      <c r="E44" s="36"/>
      <c r="F44" s="4"/>
      <c r="G44" s="21"/>
      <c r="H44" s="58" t="s">
        <v>108</v>
      </c>
      <c r="I44" s="57"/>
      <c r="J44" s="69" t="s">
        <v>109</v>
      </c>
      <c r="K44" s="69"/>
      <c r="L44" s="69"/>
      <c r="M44" s="69"/>
      <c r="N44" s="69"/>
      <c r="O44" s="69"/>
      <c r="P44" s="114">
        <v>0.07</v>
      </c>
      <c r="Q44" s="159"/>
      <c r="R44" s="20">
        <v>7</v>
      </c>
      <c r="S44" s="153"/>
      <c r="T44" s="19"/>
    </row>
    <row r="45" ht="48.6" customHeight="1" spans="1:19">
      <c r="A45" s="13"/>
      <c r="B45" s="63" t="s">
        <v>110</v>
      </c>
      <c r="C45" s="64"/>
      <c r="D45" s="64"/>
      <c r="E45" s="243" t="s">
        <v>111</v>
      </c>
      <c r="F45" s="243"/>
      <c r="G45" s="243"/>
      <c r="H45" s="244" t="s">
        <v>112</v>
      </c>
      <c r="I45" s="66"/>
      <c r="J45" s="66" t="s">
        <v>113</v>
      </c>
      <c r="K45" s="66"/>
      <c r="L45" s="66"/>
      <c r="M45" s="66"/>
      <c r="N45" s="66"/>
      <c r="O45" s="66"/>
      <c r="P45" s="120">
        <v>0.04</v>
      </c>
      <c r="Q45" s="160"/>
      <c r="R45" s="31">
        <v>4</v>
      </c>
      <c r="S45" s="161"/>
    </row>
    <row r="46" ht="48.6" customHeight="1" spans="1:19">
      <c r="A46" s="13"/>
      <c r="B46" s="59"/>
      <c r="C46" s="60"/>
      <c r="D46" s="60"/>
      <c r="E46" s="42"/>
      <c r="F46" s="42"/>
      <c r="G46" s="42"/>
      <c r="H46" s="25" t="s">
        <v>114</v>
      </c>
      <c r="I46" s="26"/>
      <c r="J46" s="26" t="s">
        <v>115</v>
      </c>
      <c r="K46" s="26"/>
      <c r="L46" s="26"/>
      <c r="M46" s="26"/>
      <c r="N46" s="26"/>
      <c r="O46" s="26"/>
      <c r="P46" s="246">
        <v>0.02</v>
      </c>
      <c r="Q46" s="164"/>
      <c r="R46" s="20">
        <v>2</v>
      </c>
      <c r="S46" s="153"/>
    </row>
    <row r="47" ht="48.6" customHeight="1" spans="1:19">
      <c r="A47" s="13"/>
      <c r="B47" s="59"/>
      <c r="C47" s="60"/>
      <c r="D47" s="60"/>
      <c r="E47" s="42"/>
      <c r="F47" s="42"/>
      <c r="G47" s="42"/>
      <c r="H47" s="25" t="s">
        <v>116</v>
      </c>
      <c r="I47" s="26"/>
      <c r="J47" s="26" t="s">
        <v>117</v>
      </c>
      <c r="K47" s="26"/>
      <c r="L47" s="26"/>
      <c r="M47" s="26"/>
      <c r="N47" s="26"/>
      <c r="O47" s="26"/>
      <c r="P47" s="125">
        <v>0.02</v>
      </c>
      <c r="Q47" s="164"/>
      <c r="R47" s="20">
        <v>2</v>
      </c>
      <c r="S47" s="153"/>
    </row>
    <row r="48" ht="48.6" customHeight="1" spans="1:19">
      <c r="A48" s="13"/>
      <c r="B48" s="59"/>
      <c r="C48" s="60"/>
      <c r="D48" s="60"/>
      <c r="E48" s="42" t="s">
        <v>118</v>
      </c>
      <c r="F48" s="42"/>
      <c r="G48" s="42"/>
      <c r="H48" s="25" t="s">
        <v>119</v>
      </c>
      <c r="I48" s="26"/>
      <c r="J48" s="26" t="s">
        <v>120</v>
      </c>
      <c r="K48" s="26"/>
      <c r="L48" s="26"/>
      <c r="M48" s="26"/>
      <c r="N48" s="26"/>
      <c r="O48" s="26"/>
      <c r="P48" s="224">
        <v>0.05</v>
      </c>
      <c r="Q48" s="230"/>
      <c r="R48" s="22">
        <v>5</v>
      </c>
      <c r="S48" s="139"/>
    </row>
    <row r="49" ht="65.1" customHeight="1" spans="1:19">
      <c r="A49" s="13"/>
      <c r="B49" s="59"/>
      <c r="C49" s="60"/>
      <c r="D49" s="60"/>
      <c r="E49" s="42"/>
      <c r="F49" s="42"/>
      <c r="G49" s="42"/>
      <c r="H49" s="25" t="s">
        <v>121</v>
      </c>
      <c r="I49" s="26"/>
      <c r="J49" s="126" t="s">
        <v>122</v>
      </c>
      <c r="K49" s="126"/>
      <c r="L49" s="126"/>
      <c r="M49" s="126"/>
      <c r="N49" s="126"/>
      <c r="O49" s="126"/>
      <c r="P49" s="224">
        <v>0.05</v>
      </c>
      <c r="Q49" s="230"/>
      <c r="R49" s="22">
        <v>5</v>
      </c>
      <c r="S49" s="139"/>
    </row>
    <row r="50" s="1" customFormat="1" ht="60.95" customHeight="1" spans="1:20">
      <c r="A50" s="13"/>
      <c r="B50" s="59"/>
      <c r="C50" s="60"/>
      <c r="D50" s="61"/>
      <c r="E50" s="23" t="s">
        <v>123</v>
      </c>
      <c r="F50" s="14"/>
      <c r="G50" s="15"/>
      <c r="H50" s="69" t="s">
        <v>124</v>
      </c>
      <c r="I50" s="69"/>
      <c r="J50" s="26" t="s">
        <v>125</v>
      </c>
      <c r="K50" s="26"/>
      <c r="L50" s="26"/>
      <c r="M50" s="26"/>
      <c r="N50" s="26"/>
      <c r="O50" s="26"/>
      <c r="P50" s="125">
        <v>0.06</v>
      </c>
      <c r="Q50" s="164"/>
      <c r="R50" s="20">
        <v>6</v>
      </c>
      <c r="S50" s="153"/>
      <c r="T50" s="4"/>
    </row>
    <row r="51" s="1" customFormat="1" ht="45" customHeight="1" spans="1:20">
      <c r="A51" s="13"/>
      <c r="B51" s="59"/>
      <c r="C51" s="60"/>
      <c r="D51" s="61"/>
      <c r="E51" s="76"/>
      <c r="F51" s="77"/>
      <c r="G51" s="78"/>
      <c r="H51" s="69" t="s">
        <v>126</v>
      </c>
      <c r="I51" s="69"/>
      <c r="J51" s="26" t="s">
        <v>127</v>
      </c>
      <c r="K51" s="26"/>
      <c r="L51" s="26"/>
      <c r="M51" s="26"/>
      <c r="N51" s="26"/>
      <c r="O51" s="26"/>
      <c r="P51" s="128">
        <v>0.06</v>
      </c>
      <c r="Q51" s="165"/>
      <c r="R51" s="166">
        <v>6</v>
      </c>
      <c r="S51" s="167"/>
      <c r="T51" s="4"/>
    </row>
    <row r="52" ht="57.95" customHeight="1" spans="1:19">
      <c r="A52" s="13"/>
      <c r="B52" s="63" t="s">
        <v>128</v>
      </c>
      <c r="C52" s="64"/>
      <c r="D52" s="65"/>
      <c r="E52" s="31" t="s">
        <v>129</v>
      </c>
      <c r="F52" s="31"/>
      <c r="G52" s="31"/>
      <c r="H52" s="31" t="s">
        <v>36</v>
      </c>
      <c r="I52" s="31"/>
      <c r="J52" s="129" t="s">
        <v>130</v>
      </c>
      <c r="K52" s="129"/>
      <c r="L52" s="129"/>
      <c r="M52" s="129"/>
      <c r="N52" s="129"/>
      <c r="O52" s="129"/>
      <c r="P52" s="120">
        <v>0.06</v>
      </c>
      <c r="Q52" s="160"/>
      <c r="R52" s="31">
        <v>6</v>
      </c>
      <c r="S52" s="161"/>
    </row>
    <row r="53" ht="51" customHeight="1" spans="1:19">
      <c r="A53" s="13"/>
      <c r="B53" s="59"/>
      <c r="C53" s="60"/>
      <c r="D53" s="61"/>
      <c r="E53" s="20" t="s">
        <v>131</v>
      </c>
      <c r="F53" s="20"/>
      <c r="G53" s="20"/>
      <c r="H53" s="20" t="s">
        <v>132</v>
      </c>
      <c r="I53" s="20"/>
      <c r="J53" s="69" t="s">
        <v>133</v>
      </c>
      <c r="K53" s="69"/>
      <c r="L53" s="69"/>
      <c r="M53" s="69"/>
      <c r="N53" s="69"/>
      <c r="O53" s="69"/>
      <c r="P53" s="125">
        <v>0.06</v>
      </c>
      <c r="Q53" s="164"/>
      <c r="R53" s="20">
        <v>6</v>
      </c>
      <c r="S53" s="153"/>
    </row>
    <row r="54" ht="50.1" customHeight="1" spans="1:19">
      <c r="A54" s="13"/>
      <c r="B54" s="59"/>
      <c r="C54" s="60"/>
      <c r="D54" s="61"/>
      <c r="E54" s="20" t="s">
        <v>134</v>
      </c>
      <c r="F54" s="20"/>
      <c r="G54" s="20"/>
      <c r="H54" s="20" t="s">
        <v>43</v>
      </c>
      <c r="I54" s="20"/>
      <c r="J54" s="69" t="s">
        <v>135</v>
      </c>
      <c r="K54" s="69"/>
      <c r="L54" s="69"/>
      <c r="M54" s="69"/>
      <c r="N54" s="69"/>
      <c r="O54" s="69"/>
      <c r="P54" s="125">
        <v>0.06</v>
      </c>
      <c r="Q54" s="164"/>
      <c r="R54" s="20">
        <v>6</v>
      </c>
      <c r="S54" s="153"/>
    </row>
    <row r="55" ht="47.25" customHeight="1" spans="1:19">
      <c r="A55" s="13"/>
      <c r="B55" s="59"/>
      <c r="C55" s="60"/>
      <c r="D55" s="61"/>
      <c r="E55" s="20" t="s">
        <v>136</v>
      </c>
      <c r="F55" s="20"/>
      <c r="G55" s="20"/>
      <c r="H55" s="26" t="s">
        <v>46</v>
      </c>
      <c r="I55" s="26"/>
      <c r="J55" s="130" t="s">
        <v>137</v>
      </c>
      <c r="K55" s="130"/>
      <c r="L55" s="130"/>
      <c r="M55" s="130"/>
      <c r="N55" s="130"/>
      <c r="O55" s="130"/>
      <c r="P55" s="120">
        <v>0.06</v>
      </c>
      <c r="Q55" s="160"/>
      <c r="R55" s="20">
        <v>6</v>
      </c>
      <c r="S55" s="153"/>
    </row>
    <row r="56" s="1" customFormat="1" ht="24" customHeight="1" spans="1:20">
      <c r="A56" s="13"/>
      <c r="B56" s="59"/>
      <c r="C56" s="60"/>
      <c r="D56" s="61"/>
      <c r="E56" s="71" t="s">
        <v>138</v>
      </c>
      <c r="F56" s="71"/>
      <c r="G56" s="71"/>
      <c r="H56" s="126" t="s">
        <v>48</v>
      </c>
      <c r="I56" s="126"/>
      <c r="J56" s="130" t="s">
        <v>139</v>
      </c>
      <c r="K56" s="130"/>
      <c r="L56" s="130"/>
      <c r="M56" s="130"/>
      <c r="N56" s="130"/>
      <c r="O56" s="130"/>
      <c r="P56" s="125">
        <v>0.06</v>
      </c>
      <c r="Q56" s="164"/>
      <c r="R56" s="20">
        <v>6</v>
      </c>
      <c r="S56" s="170"/>
      <c r="T56" s="4"/>
    </row>
    <row r="57" s="1" customFormat="1" ht="24" customHeight="1" spans="1:20">
      <c r="A57" s="13"/>
      <c r="B57" s="59"/>
      <c r="C57" s="60"/>
      <c r="D57" s="61"/>
      <c r="E57" s="23" t="s">
        <v>140</v>
      </c>
      <c r="F57" s="14"/>
      <c r="G57" s="15"/>
      <c r="H57" s="72" t="s">
        <v>51</v>
      </c>
      <c r="I57" s="131"/>
      <c r="J57" s="132" t="s">
        <v>141</v>
      </c>
      <c r="K57" s="133"/>
      <c r="L57" s="133"/>
      <c r="M57" s="133"/>
      <c r="N57" s="133"/>
      <c r="O57" s="134"/>
      <c r="P57" s="125">
        <v>0.05</v>
      </c>
      <c r="Q57" s="164"/>
      <c r="R57" s="23">
        <v>5</v>
      </c>
      <c r="S57" s="248"/>
      <c r="T57" s="4"/>
    </row>
    <row r="58" s="1" customFormat="1" ht="24" customHeight="1" spans="1:20">
      <c r="A58" s="13"/>
      <c r="B58" s="73"/>
      <c r="C58" s="74"/>
      <c r="D58" s="75"/>
      <c r="E58" s="76"/>
      <c r="F58" s="77"/>
      <c r="G58" s="78"/>
      <c r="H58" s="79" t="s">
        <v>52</v>
      </c>
      <c r="I58" s="79"/>
      <c r="J58" s="130" t="s">
        <v>142</v>
      </c>
      <c r="K58" s="130"/>
      <c r="L58" s="130"/>
      <c r="M58" s="130"/>
      <c r="N58" s="130"/>
      <c r="O58" s="130"/>
      <c r="P58" s="125">
        <v>0.05</v>
      </c>
      <c r="Q58" s="164"/>
      <c r="R58" s="171">
        <v>5</v>
      </c>
      <c r="S58" s="172"/>
      <c r="T58" s="4"/>
    </row>
    <row r="59" ht="30" customHeight="1" spans="1:19">
      <c r="A59" s="13"/>
      <c r="B59" s="80" t="s">
        <v>143</v>
      </c>
      <c r="C59" s="11"/>
      <c r="D59" s="11"/>
      <c r="E59" s="11"/>
      <c r="F59" s="11"/>
      <c r="G59" s="11"/>
      <c r="H59" s="11"/>
      <c r="I59" s="11"/>
      <c r="J59" s="11"/>
      <c r="K59" s="11"/>
      <c r="L59" s="11"/>
      <c r="M59" s="11"/>
      <c r="N59" s="11"/>
      <c r="O59" s="12"/>
      <c r="P59" s="210">
        <f>SUM(P40:P58)</f>
        <v>1</v>
      </c>
      <c r="Q59" s="210"/>
      <c r="R59" s="242">
        <f>SUM(R40:R58)</f>
        <v>84</v>
      </c>
      <c r="S59" s="242"/>
    </row>
    <row r="60" ht="36" customHeight="1" spans="1:19">
      <c r="A60" s="27"/>
      <c r="B60" s="81" t="s">
        <v>144</v>
      </c>
      <c r="C60" s="82" t="s">
        <v>145</v>
      </c>
      <c r="D60" s="83"/>
      <c r="E60" s="83"/>
      <c r="F60" s="83"/>
      <c r="G60" s="83"/>
      <c r="H60" s="83"/>
      <c r="I60" s="83"/>
      <c r="J60" s="83"/>
      <c r="K60" s="83"/>
      <c r="L60" s="83"/>
      <c r="M60" s="83"/>
      <c r="N60" s="83"/>
      <c r="O60" s="83"/>
      <c r="P60" s="83"/>
      <c r="Q60" s="83"/>
      <c r="R60" s="83"/>
      <c r="S60" s="174"/>
    </row>
    <row r="61" ht="22.5" customHeight="1" spans="1:19">
      <c r="A61" s="8" t="s">
        <v>146</v>
      </c>
      <c r="B61" s="84" t="s">
        <v>147</v>
      </c>
      <c r="C61" s="85" t="s">
        <v>148</v>
      </c>
      <c r="D61" s="86"/>
      <c r="E61" s="87" t="s">
        <v>149</v>
      </c>
      <c r="F61" s="85"/>
      <c r="G61" s="85"/>
      <c r="H61" s="85"/>
      <c r="I61" s="85"/>
      <c r="J61" s="85"/>
      <c r="K61" s="85"/>
      <c r="L61" s="85"/>
      <c r="M61" s="85"/>
      <c r="N61" s="86"/>
      <c r="O61" s="135" t="s">
        <v>150</v>
      </c>
      <c r="P61" s="87" t="s">
        <v>151</v>
      </c>
      <c r="Q61" s="86"/>
      <c r="R61" s="87" t="s">
        <v>152</v>
      </c>
      <c r="S61" s="175"/>
    </row>
    <row r="62" ht="21" customHeight="1" spans="1:19">
      <c r="A62" s="88"/>
      <c r="B62" s="89"/>
      <c r="C62" s="90"/>
      <c r="D62" s="91"/>
      <c r="E62" s="90"/>
      <c r="F62" s="92"/>
      <c r="G62" s="92"/>
      <c r="H62" s="92"/>
      <c r="I62" s="92"/>
      <c r="J62" s="92"/>
      <c r="K62" s="92"/>
      <c r="L62" s="92"/>
      <c r="M62" s="92"/>
      <c r="N62" s="91"/>
      <c r="O62" s="71"/>
      <c r="P62" s="22"/>
      <c r="Q62" s="19"/>
      <c r="R62" s="22"/>
      <c r="S62" s="139"/>
    </row>
    <row r="63" ht="21" customHeight="1" spans="1:19">
      <c r="A63" s="88"/>
      <c r="B63" s="89"/>
      <c r="C63" s="90"/>
      <c r="D63" s="91"/>
      <c r="E63" s="90"/>
      <c r="F63" s="92"/>
      <c r="G63" s="92"/>
      <c r="H63" s="92"/>
      <c r="I63" s="92"/>
      <c r="J63" s="92"/>
      <c r="K63" s="92"/>
      <c r="L63" s="92"/>
      <c r="M63" s="92"/>
      <c r="N63" s="91"/>
      <c r="O63" s="71"/>
      <c r="P63" s="22"/>
      <c r="Q63" s="19"/>
      <c r="R63" s="22"/>
      <c r="S63" s="139"/>
    </row>
    <row r="64" ht="21" customHeight="1" spans="1:19">
      <c r="A64" s="88"/>
      <c r="B64" s="89"/>
      <c r="C64" s="90"/>
      <c r="D64" s="91"/>
      <c r="E64" s="90"/>
      <c r="F64" s="92"/>
      <c r="G64" s="92"/>
      <c r="H64" s="92"/>
      <c r="I64" s="92"/>
      <c r="J64" s="92"/>
      <c r="K64" s="92"/>
      <c r="L64" s="92"/>
      <c r="M64" s="92"/>
      <c r="N64" s="91"/>
      <c r="O64" s="71"/>
      <c r="P64" s="22"/>
      <c r="Q64" s="19"/>
      <c r="R64" s="22"/>
      <c r="S64" s="139"/>
    </row>
    <row r="65" ht="105.75" customHeight="1" spans="1:19">
      <c r="A65" s="88"/>
      <c r="B65" s="89"/>
      <c r="C65" s="176" t="s">
        <v>153</v>
      </c>
      <c r="D65" s="177"/>
      <c r="E65" s="177"/>
      <c r="F65" s="177"/>
      <c r="G65" s="177"/>
      <c r="H65" s="177"/>
      <c r="I65" s="177"/>
      <c r="J65" s="177"/>
      <c r="K65" s="177"/>
      <c r="L65" s="177"/>
      <c r="M65" s="177"/>
      <c r="N65" s="177"/>
      <c r="O65" s="177"/>
      <c r="P65" s="177"/>
      <c r="Q65" s="177"/>
      <c r="R65" s="177"/>
      <c r="S65" s="197"/>
    </row>
    <row r="66" ht="27" customHeight="1" spans="1:19">
      <c r="A66" s="88"/>
      <c r="B66" s="178"/>
      <c r="C66" s="179" t="s">
        <v>154</v>
      </c>
      <c r="D66" s="180"/>
      <c r="E66" s="180"/>
      <c r="F66" s="180"/>
      <c r="G66" s="180"/>
      <c r="H66" s="180"/>
      <c r="I66" s="180"/>
      <c r="J66" s="180"/>
      <c r="K66" s="180"/>
      <c r="L66" s="180"/>
      <c r="M66" s="180"/>
      <c r="N66" s="180"/>
      <c r="O66" s="180"/>
      <c r="P66" s="180"/>
      <c r="Q66" s="180"/>
      <c r="R66" s="180"/>
      <c r="S66" s="198"/>
    </row>
    <row r="67" ht="48.75" customHeight="1" spans="1:19">
      <c r="A67" s="88"/>
      <c r="B67" s="84" t="s">
        <v>155</v>
      </c>
      <c r="C67" s="181" t="s">
        <v>156</v>
      </c>
      <c r="D67" s="182"/>
      <c r="E67" s="182"/>
      <c r="F67" s="182"/>
      <c r="G67" s="182"/>
      <c r="H67" s="182"/>
      <c r="I67" s="182"/>
      <c r="J67" s="182"/>
      <c r="K67" s="182"/>
      <c r="L67" s="182"/>
      <c r="M67" s="182"/>
      <c r="N67" s="182"/>
      <c r="O67" s="182"/>
      <c r="P67" s="182"/>
      <c r="Q67" s="182"/>
      <c r="R67" s="182"/>
      <c r="S67" s="199"/>
    </row>
    <row r="68" ht="55.5" customHeight="1" spans="1:19">
      <c r="A68" s="88"/>
      <c r="B68" s="183"/>
      <c r="C68" s="184" t="s">
        <v>157</v>
      </c>
      <c r="D68" s="185"/>
      <c r="E68" s="185"/>
      <c r="F68" s="185"/>
      <c r="G68" s="185"/>
      <c r="H68" s="185"/>
      <c r="I68" s="185"/>
      <c r="J68" s="185"/>
      <c r="K68" s="185"/>
      <c r="L68" s="185"/>
      <c r="M68" s="185"/>
      <c r="N68" s="185"/>
      <c r="O68" s="185"/>
      <c r="P68" s="185"/>
      <c r="Q68" s="185"/>
      <c r="R68" s="185"/>
      <c r="S68" s="200"/>
    </row>
    <row r="69" ht="104.25" customHeight="1" spans="1:19">
      <c r="A69" s="88"/>
      <c r="B69" s="183"/>
      <c r="C69" s="176" t="s">
        <v>158</v>
      </c>
      <c r="D69" s="177"/>
      <c r="E69" s="177"/>
      <c r="F69" s="177"/>
      <c r="G69" s="177"/>
      <c r="H69" s="177"/>
      <c r="I69" s="177"/>
      <c r="J69" s="177"/>
      <c r="K69" s="177"/>
      <c r="L69" s="177"/>
      <c r="M69" s="177"/>
      <c r="N69" s="177"/>
      <c r="O69" s="177"/>
      <c r="P69" s="177"/>
      <c r="Q69" s="177"/>
      <c r="R69" s="177"/>
      <c r="S69" s="197"/>
    </row>
    <row r="70" ht="28.5" customHeight="1" spans="1:19">
      <c r="A70" s="88"/>
      <c r="B70" s="186"/>
      <c r="C70" s="179" t="s">
        <v>159</v>
      </c>
      <c r="D70" s="180"/>
      <c r="E70" s="180"/>
      <c r="F70" s="180"/>
      <c r="G70" s="180"/>
      <c r="H70" s="180"/>
      <c r="I70" s="180"/>
      <c r="J70" s="180"/>
      <c r="K70" s="180"/>
      <c r="L70" s="180"/>
      <c r="M70" s="180"/>
      <c r="N70" s="180"/>
      <c r="O70" s="180"/>
      <c r="P70" s="180"/>
      <c r="Q70" s="180"/>
      <c r="R70" s="180"/>
      <c r="S70" s="198"/>
    </row>
    <row r="71" customHeight="1" spans="1:19">
      <c r="A71" s="88"/>
      <c r="B71" s="183" t="s">
        <v>160</v>
      </c>
      <c r="C71" s="187"/>
      <c r="D71" s="188"/>
      <c r="E71" s="188"/>
      <c r="F71" s="188"/>
      <c r="G71" s="188"/>
      <c r="H71" s="188"/>
      <c r="I71" s="188"/>
      <c r="J71" s="188"/>
      <c r="K71" s="188"/>
      <c r="L71" s="188"/>
      <c r="M71" s="188"/>
      <c r="N71" s="188"/>
      <c r="O71" s="188"/>
      <c r="P71" s="188"/>
      <c r="Q71" s="188"/>
      <c r="R71" s="188"/>
      <c r="S71" s="201"/>
    </row>
    <row r="72" ht="14.25" customHeight="1" spans="1:19">
      <c r="A72" s="88"/>
      <c r="B72" s="183"/>
      <c r="C72" s="188"/>
      <c r="D72" s="188"/>
      <c r="E72" s="188"/>
      <c r="F72" s="189"/>
      <c r="G72" s="188"/>
      <c r="H72" s="188"/>
      <c r="I72" s="188"/>
      <c r="J72" s="188"/>
      <c r="K72" s="188"/>
      <c r="L72" s="188"/>
      <c r="M72" s="188"/>
      <c r="N72" s="188"/>
      <c r="O72" s="188"/>
      <c r="P72" s="188"/>
      <c r="Q72" s="188"/>
      <c r="R72" s="188"/>
      <c r="S72" s="201"/>
    </row>
    <row r="73" ht="30.75" customHeight="1" spans="1:19">
      <c r="A73" s="88"/>
      <c r="B73" s="183"/>
      <c r="C73" s="190"/>
      <c r="D73" s="191"/>
      <c r="E73" s="191"/>
      <c r="F73" s="191"/>
      <c r="G73" s="191"/>
      <c r="H73" s="191"/>
      <c r="I73" s="191"/>
      <c r="J73" s="191"/>
      <c r="K73" s="191"/>
      <c r="L73" s="191"/>
      <c r="M73" s="191"/>
      <c r="N73" s="191"/>
      <c r="O73" s="191"/>
      <c r="P73" s="191"/>
      <c r="Q73" s="191"/>
      <c r="R73" s="191"/>
      <c r="S73" s="202"/>
    </row>
    <row r="74" ht="53.25" customHeight="1" spans="1:19">
      <c r="A74" s="192"/>
      <c r="B74" s="186"/>
      <c r="C74" s="193" t="s">
        <v>161</v>
      </c>
      <c r="D74" s="194"/>
      <c r="E74" s="194"/>
      <c r="F74" s="194"/>
      <c r="G74" s="194"/>
      <c r="H74" s="194"/>
      <c r="I74" s="194"/>
      <c r="J74" s="194"/>
      <c r="K74" s="194"/>
      <c r="L74" s="194"/>
      <c r="M74" s="194"/>
      <c r="N74" s="194"/>
      <c r="O74" s="194"/>
      <c r="P74" s="194"/>
      <c r="Q74" s="194"/>
      <c r="R74" s="194"/>
      <c r="S74" s="203"/>
    </row>
    <row r="75" ht="19.5" customHeight="1" spans="1:19">
      <c r="A75" s="195"/>
      <c r="B75" s="196" t="s">
        <v>162</v>
      </c>
      <c r="C75" s="196"/>
      <c r="D75" s="196"/>
      <c r="E75" s="196"/>
      <c r="F75" s="196" t="s">
        <v>163</v>
      </c>
      <c r="G75" s="196"/>
      <c r="H75" s="196"/>
      <c r="I75" s="196"/>
      <c r="J75" s="196"/>
      <c r="K75" s="196" t="s">
        <v>164</v>
      </c>
      <c r="L75" s="196"/>
      <c r="N75" s="195"/>
      <c r="O75" s="195" t="s">
        <v>165</v>
      </c>
      <c r="Q75" s="195"/>
      <c r="R75" s="195"/>
      <c r="S75" s="195"/>
    </row>
  </sheetData>
  <mergeCells count="285">
    <mergeCell ref="A1:B1"/>
    <mergeCell ref="A2:S2"/>
    <mergeCell ref="C3:H3"/>
    <mergeCell ref="J3:S3"/>
    <mergeCell ref="K4:M4"/>
    <mergeCell ref="P4:S4"/>
    <mergeCell ref="K5:M5"/>
    <mergeCell ref="P5:S5"/>
    <mergeCell ref="B6:H6"/>
    <mergeCell ref="I6:S6"/>
    <mergeCell ref="C7:H7"/>
    <mergeCell ref="I7:K7"/>
    <mergeCell ref="L7:O7"/>
    <mergeCell ref="P7:S7"/>
    <mergeCell ref="C8:D8"/>
    <mergeCell ref="E8:H8"/>
    <mergeCell ref="I8:K8"/>
    <mergeCell ref="L8:M8"/>
    <mergeCell ref="N8:O8"/>
    <mergeCell ref="P8:Q8"/>
    <mergeCell ref="R8:S8"/>
    <mergeCell ref="E9:H9"/>
    <mergeCell ref="I9:K9"/>
    <mergeCell ref="L9:M9"/>
    <mergeCell ref="N9:O9"/>
    <mergeCell ref="P9:Q9"/>
    <mergeCell ref="R9:S9"/>
    <mergeCell ref="E10:H10"/>
    <mergeCell ref="I10:K10"/>
    <mergeCell ref="L10:M10"/>
    <mergeCell ref="N10:O10"/>
    <mergeCell ref="P10:Q10"/>
    <mergeCell ref="R10:S10"/>
    <mergeCell ref="E11:H11"/>
    <mergeCell ref="I11:K11"/>
    <mergeCell ref="L11:M11"/>
    <mergeCell ref="N11:O11"/>
    <mergeCell ref="P11:Q11"/>
    <mergeCell ref="R11:S11"/>
    <mergeCell ref="E12:H12"/>
    <mergeCell ref="I12:K12"/>
    <mergeCell ref="L12:M12"/>
    <mergeCell ref="N12:O12"/>
    <mergeCell ref="P12:Q12"/>
    <mergeCell ref="R12:S12"/>
    <mergeCell ref="E13:H13"/>
    <mergeCell ref="I13:K13"/>
    <mergeCell ref="L13:M13"/>
    <mergeCell ref="N13:O13"/>
    <mergeCell ref="P13:Q13"/>
    <mergeCell ref="R13:S13"/>
    <mergeCell ref="E14:H14"/>
    <mergeCell ref="I14:K14"/>
    <mergeCell ref="L14:M14"/>
    <mergeCell ref="N14:O14"/>
    <mergeCell ref="P14:Q14"/>
    <mergeCell ref="R14:S14"/>
    <mergeCell ref="E15:H15"/>
    <mergeCell ref="I15:K15"/>
    <mergeCell ref="L15:M15"/>
    <mergeCell ref="N15:O15"/>
    <mergeCell ref="P15:Q15"/>
    <mergeCell ref="R15:S15"/>
    <mergeCell ref="I16:K16"/>
    <mergeCell ref="L16:M16"/>
    <mergeCell ref="N16:O16"/>
    <mergeCell ref="P16:Q16"/>
    <mergeCell ref="R16:S16"/>
    <mergeCell ref="I17:K17"/>
    <mergeCell ref="L17:M17"/>
    <mergeCell ref="N17:O17"/>
    <mergeCell ref="P17:Q17"/>
    <mergeCell ref="R17:S17"/>
    <mergeCell ref="B18:D18"/>
    <mergeCell ref="E18:H18"/>
    <mergeCell ref="I18:K18"/>
    <mergeCell ref="L18:S18"/>
    <mergeCell ref="I19:S19"/>
    <mergeCell ref="I20:S20"/>
    <mergeCell ref="I21:S21"/>
    <mergeCell ref="I22:J22"/>
    <mergeCell ref="K22:N22"/>
    <mergeCell ref="O22:Q22"/>
    <mergeCell ref="B25:D25"/>
    <mergeCell ref="E25:H25"/>
    <mergeCell ref="M25:N25"/>
    <mergeCell ref="P25:Q25"/>
    <mergeCell ref="R25:S25"/>
    <mergeCell ref="B26:D26"/>
    <mergeCell ref="E26:H26"/>
    <mergeCell ref="M26:N26"/>
    <mergeCell ref="P26:Q26"/>
    <mergeCell ref="R26:S26"/>
    <mergeCell ref="B27:D27"/>
    <mergeCell ref="E27:H27"/>
    <mergeCell ref="M27:N27"/>
    <mergeCell ref="P27:Q27"/>
    <mergeCell ref="R27:S27"/>
    <mergeCell ref="B28:D28"/>
    <mergeCell ref="E28:H28"/>
    <mergeCell ref="M28:N28"/>
    <mergeCell ref="P28:Q28"/>
    <mergeCell ref="R28:S28"/>
    <mergeCell ref="B29:D29"/>
    <mergeCell ref="E29:H29"/>
    <mergeCell ref="M29:N29"/>
    <mergeCell ref="P29:Q29"/>
    <mergeCell ref="R29:S29"/>
    <mergeCell ref="B30:D30"/>
    <mergeCell ref="E30:H30"/>
    <mergeCell ref="M30:N30"/>
    <mergeCell ref="P30:Q30"/>
    <mergeCell ref="R30:S30"/>
    <mergeCell ref="B31:D31"/>
    <mergeCell ref="E31:H31"/>
    <mergeCell ref="M31:N31"/>
    <mergeCell ref="P31:Q31"/>
    <mergeCell ref="R31:S31"/>
    <mergeCell ref="E32:O32"/>
    <mergeCell ref="P32:S32"/>
    <mergeCell ref="E33:O33"/>
    <mergeCell ref="P33:S33"/>
    <mergeCell ref="E34:O34"/>
    <mergeCell ref="P34:S34"/>
    <mergeCell ref="E35:O35"/>
    <mergeCell ref="P35:S35"/>
    <mergeCell ref="E36:O36"/>
    <mergeCell ref="P36:S36"/>
    <mergeCell ref="E37:O37"/>
    <mergeCell ref="P37:S37"/>
    <mergeCell ref="E38:O38"/>
    <mergeCell ref="P38:S38"/>
    <mergeCell ref="B39:D39"/>
    <mergeCell ref="E39:G39"/>
    <mergeCell ref="H39:I39"/>
    <mergeCell ref="J39:O39"/>
    <mergeCell ref="P39:Q39"/>
    <mergeCell ref="R39:S39"/>
    <mergeCell ref="E40:G40"/>
    <mergeCell ref="H40:I40"/>
    <mergeCell ref="J40:O40"/>
    <mergeCell ref="P40:Q40"/>
    <mergeCell ref="R40:S40"/>
    <mergeCell ref="H41:I41"/>
    <mergeCell ref="J41:O41"/>
    <mergeCell ref="P41:Q41"/>
    <mergeCell ref="R41:S41"/>
    <mergeCell ref="H42:I42"/>
    <mergeCell ref="J42:O42"/>
    <mergeCell ref="P42:Q42"/>
    <mergeCell ref="R42:S42"/>
    <mergeCell ref="H43:I43"/>
    <mergeCell ref="J43:O43"/>
    <mergeCell ref="P43:Q43"/>
    <mergeCell ref="R43:S43"/>
    <mergeCell ref="H44:I44"/>
    <mergeCell ref="J44:O44"/>
    <mergeCell ref="P44:Q44"/>
    <mergeCell ref="R44:S44"/>
    <mergeCell ref="H45:I45"/>
    <mergeCell ref="J45:O45"/>
    <mergeCell ref="P45:Q45"/>
    <mergeCell ref="R45:S45"/>
    <mergeCell ref="H46:I46"/>
    <mergeCell ref="J46:O46"/>
    <mergeCell ref="P46:Q46"/>
    <mergeCell ref="R46:S46"/>
    <mergeCell ref="H47:I47"/>
    <mergeCell ref="J47:O47"/>
    <mergeCell ref="P47:Q47"/>
    <mergeCell ref="R47:S47"/>
    <mergeCell ref="H48:I48"/>
    <mergeCell ref="J48:O48"/>
    <mergeCell ref="P48:Q48"/>
    <mergeCell ref="R48:S48"/>
    <mergeCell ref="H49:I49"/>
    <mergeCell ref="J49:O49"/>
    <mergeCell ref="P49:Q49"/>
    <mergeCell ref="R49:S49"/>
    <mergeCell ref="H50:I50"/>
    <mergeCell ref="J50:O50"/>
    <mergeCell ref="P50:Q50"/>
    <mergeCell ref="R50:S50"/>
    <mergeCell ref="H51:I51"/>
    <mergeCell ref="J51:O51"/>
    <mergeCell ref="P51:Q51"/>
    <mergeCell ref="R51:S51"/>
    <mergeCell ref="E52:G52"/>
    <mergeCell ref="H52:I52"/>
    <mergeCell ref="J52:O52"/>
    <mergeCell ref="P52:Q52"/>
    <mergeCell ref="R52:S52"/>
    <mergeCell ref="E53:G53"/>
    <mergeCell ref="H53:I53"/>
    <mergeCell ref="J53:O53"/>
    <mergeCell ref="P53:Q53"/>
    <mergeCell ref="R53:S53"/>
    <mergeCell ref="E54:G54"/>
    <mergeCell ref="H54:I54"/>
    <mergeCell ref="J54:O54"/>
    <mergeCell ref="P54:Q54"/>
    <mergeCell ref="R54:S54"/>
    <mergeCell ref="E55:G55"/>
    <mergeCell ref="H55:I55"/>
    <mergeCell ref="J55:O55"/>
    <mergeCell ref="P55:Q55"/>
    <mergeCell ref="R55:S55"/>
    <mergeCell ref="E56:G56"/>
    <mergeCell ref="H56:I56"/>
    <mergeCell ref="J56:O56"/>
    <mergeCell ref="P56:Q56"/>
    <mergeCell ref="R56:S56"/>
    <mergeCell ref="H57:I57"/>
    <mergeCell ref="J57:O57"/>
    <mergeCell ref="P57:Q57"/>
    <mergeCell ref="R57:S57"/>
    <mergeCell ref="H58:I58"/>
    <mergeCell ref="J58:O58"/>
    <mergeCell ref="P58:Q58"/>
    <mergeCell ref="R58:S58"/>
    <mergeCell ref="B59:O59"/>
    <mergeCell ref="P59:Q59"/>
    <mergeCell ref="R59:S59"/>
    <mergeCell ref="C60:S60"/>
    <mergeCell ref="C61:D61"/>
    <mergeCell ref="E61:N61"/>
    <mergeCell ref="P61:Q61"/>
    <mergeCell ref="R61:S61"/>
    <mergeCell ref="C62:D62"/>
    <mergeCell ref="E62:N62"/>
    <mergeCell ref="P62:Q62"/>
    <mergeCell ref="R62:S62"/>
    <mergeCell ref="C63:D63"/>
    <mergeCell ref="E63:N63"/>
    <mergeCell ref="P63:Q63"/>
    <mergeCell ref="R63:S63"/>
    <mergeCell ref="C64:D64"/>
    <mergeCell ref="E64:N64"/>
    <mergeCell ref="P64:Q64"/>
    <mergeCell ref="R64:S64"/>
    <mergeCell ref="C65:S65"/>
    <mergeCell ref="C66:S66"/>
    <mergeCell ref="C67:S67"/>
    <mergeCell ref="C68:S68"/>
    <mergeCell ref="C69:S69"/>
    <mergeCell ref="C70:S70"/>
    <mergeCell ref="C74:S74"/>
    <mergeCell ref="A3:A20"/>
    <mergeCell ref="A21:A38"/>
    <mergeCell ref="A39:A44"/>
    <mergeCell ref="A45:A60"/>
    <mergeCell ref="A61:A74"/>
    <mergeCell ref="B7:B17"/>
    <mergeCell ref="B61:B66"/>
    <mergeCell ref="B67:B70"/>
    <mergeCell ref="B71:B74"/>
    <mergeCell ref="I23:I24"/>
    <mergeCell ref="J23:J24"/>
    <mergeCell ref="K23:K24"/>
    <mergeCell ref="L23:L24"/>
    <mergeCell ref="O23:O24"/>
    <mergeCell ref="T39:T44"/>
    <mergeCell ref="B52:D58"/>
    <mergeCell ref="E57:G58"/>
    <mergeCell ref="B4:H5"/>
    <mergeCell ref="I4:J5"/>
    <mergeCell ref="N4:O5"/>
    <mergeCell ref="E48:G49"/>
    <mergeCell ref="C9:D10"/>
    <mergeCell ref="B19:H20"/>
    <mergeCell ref="B21:D24"/>
    <mergeCell ref="E21:H24"/>
    <mergeCell ref="R22:S24"/>
    <mergeCell ref="M23:N24"/>
    <mergeCell ref="P23:Q24"/>
    <mergeCell ref="B32:C38"/>
    <mergeCell ref="B40:D44"/>
    <mergeCell ref="E41:G42"/>
    <mergeCell ref="E43:G44"/>
    <mergeCell ref="E16:H17"/>
    <mergeCell ref="C13:D17"/>
    <mergeCell ref="C11:D12"/>
    <mergeCell ref="E45:G47"/>
    <mergeCell ref="B45:D51"/>
    <mergeCell ref="E50:G51"/>
  </mergeCells>
  <printOptions horizontalCentered="1"/>
  <pageMargins left="0.471527777777778" right="0.0388888888888889" top="0.707638888888889" bottom="0.235416666666667" header="0.235416666666667" footer="0.235416666666667"/>
  <pageSetup paperSize="9" scale="80" fitToHeight="0" orientation="portrait"/>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tint="-0.249977111117893"/>
    <pageSetUpPr fitToPage="1"/>
  </sheetPr>
  <dimension ref="A1:W72"/>
  <sheetViews>
    <sheetView workbookViewId="0">
      <selection activeCell="B72" sqref="B72"/>
    </sheetView>
  </sheetViews>
  <sheetFormatPr defaultColWidth="9" defaultRowHeight="12"/>
  <cols>
    <col min="1" max="1" width="4.5" style="3" customWidth="1"/>
    <col min="2" max="2" width="6.875" style="3" customWidth="1"/>
    <col min="3" max="3" width="6.5" style="3" customWidth="1"/>
    <col min="4" max="4" width="4.75" style="3" customWidth="1"/>
    <col min="5" max="6" width="4.625" style="3" customWidth="1"/>
    <col min="7" max="7" width="4.375" style="3" customWidth="1"/>
    <col min="8" max="8" width="1.25" style="3" customWidth="1"/>
    <col min="9" max="9" width="12.875" style="3" customWidth="1"/>
    <col min="10" max="10" width="14.625" style="3" customWidth="1"/>
    <col min="11" max="11" width="4.375" style="3" customWidth="1"/>
    <col min="12" max="12" width="8.5" style="3" customWidth="1"/>
    <col min="13" max="13" width="5.75" style="3" customWidth="1"/>
    <col min="14" max="14" width="7.25" style="3" customWidth="1"/>
    <col min="15" max="15" width="10.625" style="3" customWidth="1"/>
    <col min="16" max="16" width="4.25" style="3" customWidth="1"/>
    <col min="17" max="17" width="4.625" style="3" customWidth="1"/>
    <col min="18" max="18" width="4.375" style="3" customWidth="1"/>
    <col min="19" max="19" width="3.25" style="3" customWidth="1"/>
    <col min="20" max="20" width="9" style="4" hidden="1" customWidth="1"/>
    <col min="21" max="21" width="11.125" style="3" hidden="1" customWidth="1"/>
    <col min="22" max="22" width="9" style="3" hidden="1" customWidth="1"/>
    <col min="23" max="16384" width="9" style="3"/>
  </cols>
  <sheetData>
    <row r="1" ht="26.25" customHeight="1" spans="1:19">
      <c r="A1" s="5" t="s">
        <v>0</v>
      </c>
      <c r="B1" s="5"/>
      <c r="C1" s="6"/>
      <c r="D1" s="6"/>
      <c r="E1" s="6"/>
      <c r="F1" s="6"/>
      <c r="G1" s="6"/>
      <c r="H1" s="6"/>
      <c r="I1" s="6"/>
      <c r="J1" s="6"/>
      <c r="K1" s="6"/>
      <c r="L1" s="6"/>
      <c r="M1" s="6"/>
      <c r="N1" s="6"/>
      <c r="O1" s="6"/>
      <c r="P1" s="6"/>
      <c r="Q1" s="6"/>
      <c r="R1" s="6"/>
      <c r="S1" s="6"/>
    </row>
    <row r="2" ht="43.15" customHeight="1" spans="1:19">
      <c r="A2" s="7" t="s">
        <v>1</v>
      </c>
      <c r="B2" s="7"/>
      <c r="C2" s="7"/>
      <c r="D2" s="7"/>
      <c r="E2" s="7"/>
      <c r="F2" s="7"/>
      <c r="G2" s="7"/>
      <c r="H2" s="7"/>
      <c r="I2" s="7"/>
      <c r="J2" s="7"/>
      <c r="K2" s="7"/>
      <c r="L2" s="7"/>
      <c r="M2" s="7"/>
      <c r="N2" s="7"/>
      <c r="O2" s="7"/>
      <c r="P2" s="7"/>
      <c r="Q2" s="7"/>
      <c r="R2" s="7"/>
      <c r="S2" s="7"/>
    </row>
    <row r="3" ht="24.75" customHeight="1" spans="1:19">
      <c r="A3" s="8" t="s">
        <v>2</v>
      </c>
      <c r="B3" s="9" t="s">
        <v>3</v>
      </c>
      <c r="C3" s="10" t="s">
        <v>166</v>
      </c>
      <c r="D3" s="11"/>
      <c r="E3" s="11"/>
      <c r="F3" s="11"/>
      <c r="G3" s="11"/>
      <c r="H3" s="12"/>
      <c r="I3" s="31" t="s">
        <v>5</v>
      </c>
      <c r="J3" s="215" t="s">
        <v>167</v>
      </c>
      <c r="K3" s="215"/>
      <c r="L3" s="215"/>
      <c r="M3" s="215"/>
      <c r="N3" s="215"/>
      <c r="O3" s="215"/>
      <c r="P3" s="215"/>
      <c r="Q3" s="215"/>
      <c r="R3" s="215"/>
      <c r="S3" s="225"/>
    </row>
    <row r="4" s="1" customFormat="1" ht="19.5" customHeight="1" spans="1:20">
      <c r="A4" s="13"/>
      <c r="B4" s="14" t="s">
        <v>7</v>
      </c>
      <c r="C4" s="14"/>
      <c r="D4" s="14"/>
      <c r="E4" s="14"/>
      <c r="F4" s="14"/>
      <c r="G4" s="14"/>
      <c r="H4" s="15"/>
      <c r="I4" s="23" t="s">
        <v>8</v>
      </c>
      <c r="J4" s="15"/>
      <c r="K4" s="94" t="s">
        <v>168</v>
      </c>
      <c r="L4" s="95"/>
      <c r="M4" s="96"/>
      <c r="N4" s="23" t="s">
        <v>10</v>
      </c>
      <c r="O4" s="15"/>
      <c r="P4" s="216" t="s">
        <v>169</v>
      </c>
      <c r="Q4" s="226"/>
      <c r="R4" s="226"/>
      <c r="S4" s="227"/>
      <c r="T4" s="138"/>
    </row>
    <row r="5" s="1" customFormat="1" ht="21" customHeight="1" spans="1:20">
      <c r="A5" s="13"/>
      <c r="B5" s="16"/>
      <c r="C5" s="16"/>
      <c r="D5" s="16"/>
      <c r="E5" s="16"/>
      <c r="F5" s="16"/>
      <c r="G5" s="16"/>
      <c r="H5" s="17"/>
      <c r="I5" s="24"/>
      <c r="J5" s="17"/>
      <c r="K5" s="94" t="s">
        <v>170</v>
      </c>
      <c r="L5" s="95"/>
      <c r="M5" s="96"/>
      <c r="N5" s="24"/>
      <c r="O5" s="17"/>
      <c r="P5" s="216" t="s">
        <v>171</v>
      </c>
      <c r="Q5" s="226"/>
      <c r="R5" s="226"/>
      <c r="S5" s="227"/>
      <c r="T5" s="138"/>
    </row>
    <row r="6" s="1" customFormat="1" ht="20.25" customHeight="1" spans="1:20">
      <c r="A6" s="13"/>
      <c r="B6" s="18" t="s">
        <v>14</v>
      </c>
      <c r="C6" s="18"/>
      <c r="D6" s="18"/>
      <c r="E6" s="18"/>
      <c r="F6" s="18"/>
      <c r="G6" s="18"/>
      <c r="H6" s="19"/>
      <c r="I6" s="22" t="s">
        <v>172</v>
      </c>
      <c r="J6" s="18"/>
      <c r="K6" s="18"/>
      <c r="L6" s="18"/>
      <c r="M6" s="18"/>
      <c r="N6" s="18"/>
      <c r="O6" s="18"/>
      <c r="P6" s="18"/>
      <c r="Q6" s="18"/>
      <c r="R6" s="18"/>
      <c r="S6" s="139"/>
      <c r="T6" s="138"/>
    </row>
    <row r="7" ht="33.6" customHeight="1" spans="1:19">
      <c r="A7" s="13"/>
      <c r="B7" s="15" t="s">
        <v>16</v>
      </c>
      <c r="C7" s="20" t="s">
        <v>17</v>
      </c>
      <c r="D7" s="20"/>
      <c r="E7" s="20"/>
      <c r="F7" s="20"/>
      <c r="G7" s="20"/>
      <c r="H7" s="20"/>
      <c r="I7" s="71" t="s">
        <v>173</v>
      </c>
      <c r="J7" s="71"/>
      <c r="K7" s="71"/>
      <c r="L7" s="20" t="s">
        <v>19</v>
      </c>
      <c r="M7" s="20"/>
      <c r="N7" s="20"/>
      <c r="O7" s="20"/>
      <c r="P7" s="92">
        <v>9</v>
      </c>
      <c r="Q7" s="92"/>
      <c r="R7" s="92"/>
      <c r="S7" s="147"/>
    </row>
    <row r="8" ht="45.75" customHeight="1" spans="1:19">
      <c r="A8" s="13"/>
      <c r="B8" s="21"/>
      <c r="C8" s="20" t="s">
        <v>20</v>
      </c>
      <c r="D8" s="20"/>
      <c r="E8" s="20" t="s">
        <v>21</v>
      </c>
      <c r="F8" s="20"/>
      <c r="G8" s="20"/>
      <c r="H8" s="20"/>
      <c r="I8" s="20" t="s">
        <v>22</v>
      </c>
      <c r="J8" s="20"/>
      <c r="K8" s="20"/>
      <c r="L8" s="20" t="s">
        <v>23</v>
      </c>
      <c r="M8" s="20"/>
      <c r="N8" s="20" t="s">
        <v>24</v>
      </c>
      <c r="O8" s="20"/>
      <c r="P8" s="22" t="s">
        <v>25</v>
      </c>
      <c r="Q8" s="19"/>
      <c r="R8" s="18" t="s">
        <v>26</v>
      </c>
      <c r="S8" s="139"/>
    </row>
    <row r="9" ht="23.1" customHeight="1" spans="1:19">
      <c r="A9" s="13"/>
      <c r="B9" s="21"/>
      <c r="C9" s="20" t="s">
        <v>27</v>
      </c>
      <c r="D9" s="20"/>
      <c r="E9" s="20" t="s">
        <v>28</v>
      </c>
      <c r="F9" s="20"/>
      <c r="G9" s="20"/>
      <c r="H9" s="20"/>
      <c r="I9" s="20" t="s">
        <v>29</v>
      </c>
      <c r="J9" s="20"/>
      <c r="K9" s="20"/>
      <c r="L9" s="97">
        <v>0.9</v>
      </c>
      <c r="M9" s="20"/>
      <c r="N9" s="97">
        <v>0.85</v>
      </c>
      <c r="O9" s="20"/>
      <c r="P9" s="98">
        <v>1</v>
      </c>
      <c r="Q9" s="19"/>
      <c r="R9" s="140">
        <v>1.17</v>
      </c>
      <c r="S9" s="139"/>
    </row>
    <row r="10" ht="23.1" customHeight="1" spans="1:21">
      <c r="A10" s="13"/>
      <c r="B10" s="21"/>
      <c r="C10" s="20"/>
      <c r="D10" s="20"/>
      <c r="E10" s="20" t="s">
        <v>30</v>
      </c>
      <c r="F10" s="20"/>
      <c r="G10" s="20"/>
      <c r="H10" s="20"/>
      <c r="I10" s="71" t="s">
        <v>31</v>
      </c>
      <c r="J10" s="71"/>
      <c r="K10" s="71"/>
      <c r="L10" s="71" t="s">
        <v>174</v>
      </c>
      <c r="M10" s="71"/>
      <c r="N10" s="71" t="s">
        <v>175</v>
      </c>
      <c r="O10" s="71"/>
      <c r="P10" s="22">
        <f>20.178</f>
        <v>20.178</v>
      </c>
      <c r="Q10" s="19"/>
      <c r="R10" s="140">
        <v>0.67</v>
      </c>
      <c r="S10" s="139"/>
      <c r="U10" s="3">
        <v>1.863</v>
      </c>
    </row>
    <row r="11" ht="23.1" customHeight="1" spans="1:19">
      <c r="A11" s="13"/>
      <c r="B11" s="21"/>
      <c r="C11" s="20" t="s">
        <v>34</v>
      </c>
      <c r="D11" s="20"/>
      <c r="E11" s="20" t="s">
        <v>35</v>
      </c>
      <c r="F11" s="20"/>
      <c r="G11" s="20"/>
      <c r="H11" s="20"/>
      <c r="I11" s="71" t="s">
        <v>176</v>
      </c>
      <c r="J11" s="71"/>
      <c r="K11" s="71"/>
      <c r="L11" s="71" t="s">
        <v>177</v>
      </c>
      <c r="M11" s="71"/>
      <c r="N11" s="20" t="s">
        <v>178</v>
      </c>
      <c r="O11" s="20"/>
      <c r="P11" s="22" t="s">
        <v>179</v>
      </c>
      <c r="Q11" s="19"/>
      <c r="R11" s="140">
        <v>1</v>
      </c>
      <c r="S11" s="139"/>
    </row>
    <row r="12" ht="23.1" customHeight="1" spans="1:19">
      <c r="A12" s="13"/>
      <c r="B12" s="21"/>
      <c r="C12" s="20"/>
      <c r="D12" s="20"/>
      <c r="E12" s="24" t="s">
        <v>38</v>
      </c>
      <c r="F12" s="16"/>
      <c r="G12" s="16"/>
      <c r="H12" s="17"/>
      <c r="I12" s="20" t="s">
        <v>180</v>
      </c>
      <c r="J12" s="20"/>
      <c r="K12" s="20"/>
      <c r="L12" s="97" t="s">
        <v>37</v>
      </c>
      <c r="M12" s="20"/>
      <c r="N12" s="97">
        <v>1</v>
      </c>
      <c r="O12" s="20"/>
      <c r="P12" s="98">
        <v>1</v>
      </c>
      <c r="Q12" s="19"/>
      <c r="R12" s="140">
        <v>1</v>
      </c>
      <c r="S12" s="139"/>
    </row>
    <row r="13" ht="36" customHeight="1" spans="1:19">
      <c r="A13" s="13"/>
      <c r="B13" s="21"/>
      <c r="C13" s="20" t="s">
        <v>41</v>
      </c>
      <c r="D13" s="20"/>
      <c r="E13" s="20" t="s">
        <v>42</v>
      </c>
      <c r="F13" s="20"/>
      <c r="G13" s="20"/>
      <c r="H13" s="20"/>
      <c r="I13" s="71" t="s">
        <v>43</v>
      </c>
      <c r="J13" s="71"/>
      <c r="K13" s="71"/>
      <c r="L13" s="99">
        <v>0.78</v>
      </c>
      <c r="M13" s="71"/>
      <c r="N13" s="99">
        <v>0.8</v>
      </c>
      <c r="O13" s="71"/>
      <c r="P13" s="100">
        <v>0.8036</v>
      </c>
      <c r="Q13" s="91"/>
      <c r="R13" s="146">
        <v>1</v>
      </c>
      <c r="S13" s="147"/>
    </row>
    <row r="14" ht="33" customHeight="1" spans="1:19">
      <c r="A14" s="13"/>
      <c r="B14" s="21"/>
      <c r="C14" s="20"/>
      <c r="D14" s="20"/>
      <c r="E14" s="20" t="s">
        <v>45</v>
      </c>
      <c r="F14" s="20"/>
      <c r="G14" s="20"/>
      <c r="H14" s="20"/>
      <c r="I14" s="71" t="s">
        <v>181</v>
      </c>
      <c r="J14" s="71"/>
      <c r="K14" s="71"/>
      <c r="L14" s="20" t="s">
        <v>182</v>
      </c>
      <c r="M14" s="20"/>
      <c r="N14" s="97">
        <v>1</v>
      </c>
      <c r="O14" s="20"/>
      <c r="P14" s="98">
        <v>1</v>
      </c>
      <c r="Q14" s="19"/>
      <c r="R14" s="140">
        <v>1</v>
      </c>
      <c r="S14" s="139"/>
    </row>
    <row r="15" ht="23.1" customHeight="1" spans="1:19">
      <c r="A15" s="13"/>
      <c r="B15" s="21"/>
      <c r="C15" s="20"/>
      <c r="D15" s="20"/>
      <c r="E15" s="20" t="s">
        <v>47</v>
      </c>
      <c r="F15" s="20"/>
      <c r="G15" s="20"/>
      <c r="H15" s="20"/>
      <c r="I15" s="71" t="s">
        <v>48</v>
      </c>
      <c r="J15" s="71"/>
      <c r="K15" s="71"/>
      <c r="L15" s="71" t="s">
        <v>49</v>
      </c>
      <c r="M15" s="71"/>
      <c r="N15" s="101">
        <v>0.0006</v>
      </c>
      <c r="O15" s="71"/>
      <c r="P15" s="102">
        <v>0.00059</v>
      </c>
      <c r="Q15" s="148"/>
      <c r="R15" s="146">
        <v>1</v>
      </c>
      <c r="S15" s="147"/>
    </row>
    <row r="16" ht="23.1" customHeight="1" spans="1:19">
      <c r="A16" s="13"/>
      <c r="B16" s="21"/>
      <c r="C16" s="20"/>
      <c r="D16" s="20"/>
      <c r="E16" s="23" t="s">
        <v>50</v>
      </c>
      <c r="F16" s="14"/>
      <c r="G16" s="14"/>
      <c r="H16" s="15"/>
      <c r="I16" s="71" t="s">
        <v>183</v>
      </c>
      <c r="J16" s="71"/>
      <c r="K16" s="71"/>
      <c r="L16" s="97">
        <v>0.95</v>
      </c>
      <c r="M16" s="20"/>
      <c r="N16" s="97">
        <v>0.98</v>
      </c>
      <c r="O16" s="20"/>
      <c r="P16" s="105">
        <v>0.98</v>
      </c>
      <c r="Q16" s="19"/>
      <c r="R16" s="140">
        <v>1</v>
      </c>
      <c r="S16" s="139"/>
    </row>
    <row r="17" ht="33.95" customHeight="1" spans="1:19">
      <c r="A17" s="13"/>
      <c r="B17" s="17"/>
      <c r="C17" s="20"/>
      <c r="D17" s="20"/>
      <c r="E17" s="24"/>
      <c r="F17" s="16"/>
      <c r="G17" s="16"/>
      <c r="H17" s="17"/>
      <c r="I17" s="71" t="s">
        <v>52</v>
      </c>
      <c r="J17" s="71"/>
      <c r="K17" s="71"/>
      <c r="L17" s="97">
        <v>0.9926</v>
      </c>
      <c r="M17" s="20"/>
      <c r="N17" s="104">
        <v>0.995</v>
      </c>
      <c r="O17" s="104"/>
      <c r="P17" s="105">
        <v>0.9994</v>
      </c>
      <c r="Q17" s="19"/>
      <c r="R17" s="140">
        <v>1</v>
      </c>
      <c r="S17" s="139"/>
    </row>
    <row r="18" ht="36" customHeight="1" spans="1:19">
      <c r="A18" s="13"/>
      <c r="B18" s="18" t="s">
        <v>53</v>
      </c>
      <c r="C18" s="18"/>
      <c r="D18" s="19"/>
      <c r="E18" s="105" t="s">
        <v>184</v>
      </c>
      <c r="F18" s="141"/>
      <c r="G18" s="141"/>
      <c r="H18" s="141"/>
      <c r="I18" s="22" t="s">
        <v>55</v>
      </c>
      <c r="J18" s="18"/>
      <c r="K18" s="19"/>
      <c r="L18" s="90" t="s">
        <v>185</v>
      </c>
      <c r="M18" s="92"/>
      <c r="N18" s="92"/>
      <c r="O18" s="92"/>
      <c r="P18" s="92"/>
      <c r="Q18" s="92"/>
      <c r="R18" s="92"/>
      <c r="S18" s="147"/>
    </row>
    <row r="19" ht="23.25" customHeight="1" spans="1:19">
      <c r="A19" s="13"/>
      <c r="B19" s="25" t="s">
        <v>57</v>
      </c>
      <c r="C19" s="26"/>
      <c r="D19" s="26"/>
      <c r="E19" s="26"/>
      <c r="F19" s="26"/>
      <c r="G19" s="26"/>
      <c r="H19" s="26"/>
      <c r="I19" s="26" t="s">
        <v>58</v>
      </c>
      <c r="J19" s="26"/>
      <c r="K19" s="26"/>
      <c r="L19" s="26"/>
      <c r="M19" s="26"/>
      <c r="N19" s="26"/>
      <c r="O19" s="26"/>
      <c r="P19" s="26"/>
      <c r="Q19" s="26"/>
      <c r="R19" s="26"/>
      <c r="S19" s="150"/>
    </row>
    <row r="20" ht="23.25" customHeight="1" spans="1:19">
      <c r="A20" s="27"/>
      <c r="B20" s="28"/>
      <c r="C20" s="29"/>
      <c r="D20" s="29"/>
      <c r="E20" s="29"/>
      <c r="F20" s="29"/>
      <c r="G20" s="29"/>
      <c r="H20" s="29"/>
      <c r="I20" s="29" t="s">
        <v>59</v>
      </c>
      <c r="J20" s="29"/>
      <c r="K20" s="29"/>
      <c r="L20" s="29"/>
      <c r="M20" s="29"/>
      <c r="N20" s="29"/>
      <c r="O20" s="29"/>
      <c r="P20" s="29"/>
      <c r="Q20" s="29"/>
      <c r="R20" s="29"/>
      <c r="S20" s="151"/>
    </row>
    <row r="21" spans="1:19">
      <c r="A21" s="30" t="s">
        <v>60</v>
      </c>
      <c r="B21" s="12"/>
      <c r="C21" s="31"/>
      <c r="D21" s="31"/>
      <c r="E21" s="32" t="s">
        <v>61</v>
      </c>
      <c r="F21" s="33"/>
      <c r="G21" s="33"/>
      <c r="H21" s="34"/>
      <c r="I21" s="106" t="s">
        <v>62</v>
      </c>
      <c r="J21" s="106"/>
      <c r="K21" s="106"/>
      <c r="L21" s="106"/>
      <c r="M21" s="106"/>
      <c r="N21" s="106"/>
      <c r="O21" s="106"/>
      <c r="P21" s="106"/>
      <c r="Q21" s="106"/>
      <c r="R21" s="106"/>
      <c r="S21" s="152"/>
    </row>
    <row r="22" ht="12.75" customHeight="1" spans="1:19">
      <c r="A22" s="35"/>
      <c r="B22" s="19"/>
      <c r="C22" s="20"/>
      <c r="D22" s="20"/>
      <c r="E22" s="36"/>
      <c r="F22" s="4"/>
      <c r="G22" s="4"/>
      <c r="H22" s="21"/>
      <c r="I22" s="42" t="s">
        <v>63</v>
      </c>
      <c r="J22" s="42"/>
      <c r="K22" s="20" t="s">
        <v>64</v>
      </c>
      <c r="L22" s="20"/>
      <c r="M22" s="20"/>
      <c r="N22" s="20"/>
      <c r="O22" s="20" t="s">
        <v>65</v>
      </c>
      <c r="P22" s="20"/>
      <c r="Q22" s="20"/>
      <c r="R22" s="20" t="s">
        <v>66</v>
      </c>
      <c r="S22" s="153"/>
    </row>
    <row r="23" s="2" customFormat="1" ht="36" customHeight="1" spans="1:21">
      <c r="A23" s="37"/>
      <c r="B23" s="19"/>
      <c r="C23" s="20"/>
      <c r="D23" s="20"/>
      <c r="E23" s="36"/>
      <c r="F23" s="4"/>
      <c r="G23" s="4"/>
      <c r="H23" s="21"/>
      <c r="I23" s="20" t="s">
        <v>67</v>
      </c>
      <c r="J23" s="20" t="s">
        <v>68</v>
      </c>
      <c r="K23" s="20" t="s">
        <v>69</v>
      </c>
      <c r="L23" s="20" t="s">
        <v>70</v>
      </c>
      <c r="M23" s="20" t="s">
        <v>71</v>
      </c>
      <c r="N23" s="20"/>
      <c r="O23" s="20" t="s">
        <v>72</v>
      </c>
      <c r="P23" s="20" t="s">
        <v>73</v>
      </c>
      <c r="Q23" s="107"/>
      <c r="R23" s="20"/>
      <c r="S23" s="153"/>
      <c r="T23" s="4"/>
      <c r="U23" s="4"/>
    </row>
    <row r="24" s="2" customFormat="1" spans="1:21">
      <c r="A24" s="37"/>
      <c r="B24" s="19"/>
      <c r="C24" s="20"/>
      <c r="D24" s="20"/>
      <c r="E24" s="24"/>
      <c r="F24" s="16"/>
      <c r="G24" s="16"/>
      <c r="H24" s="17"/>
      <c r="I24" s="20"/>
      <c r="J24" s="20"/>
      <c r="K24" s="20"/>
      <c r="L24" s="20"/>
      <c r="M24" s="20"/>
      <c r="N24" s="20"/>
      <c r="O24" s="20"/>
      <c r="P24" s="107"/>
      <c r="Q24" s="107"/>
      <c r="R24" s="20"/>
      <c r="S24" s="153"/>
      <c r="T24" s="4"/>
      <c r="U24" s="4"/>
    </row>
    <row r="25" ht="18" customHeight="1" spans="1:19">
      <c r="A25" s="37"/>
      <c r="B25" s="19" t="s">
        <v>74</v>
      </c>
      <c r="C25" s="20"/>
      <c r="D25" s="20"/>
      <c r="E25" s="38">
        <f>SUM(E26,E30)</f>
        <v>30</v>
      </c>
      <c r="F25" s="39"/>
      <c r="G25" s="39"/>
      <c r="H25" s="40"/>
      <c r="I25" s="108">
        <f>SUM(I26,I30)</f>
        <v>30</v>
      </c>
      <c r="J25" s="108"/>
      <c r="K25" s="108">
        <f>SUM(K26,K30)</f>
        <v>30</v>
      </c>
      <c r="L25" s="217">
        <f>SUM(L26,L30)</f>
        <v>1</v>
      </c>
      <c r="M25" s="110"/>
      <c r="N25" s="110"/>
      <c r="O25" s="108">
        <f>SUM(O26,O30)</f>
        <v>20.178</v>
      </c>
      <c r="P25" s="104">
        <f>O25/K25*100%</f>
        <v>0.6726</v>
      </c>
      <c r="Q25" s="104"/>
      <c r="R25" s="38">
        <f>SUM(R26,R30)</f>
        <v>9.822</v>
      </c>
      <c r="S25" s="154"/>
    </row>
    <row r="26" ht="18" customHeight="1" spans="1:19">
      <c r="A26" s="37"/>
      <c r="B26" s="25" t="s">
        <v>75</v>
      </c>
      <c r="C26" s="26"/>
      <c r="D26" s="26"/>
      <c r="E26" s="38">
        <f>SUM(E27:H29)</f>
        <v>30</v>
      </c>
      <c r="F26" s="39"/>
      <c r="G26" s="39"/>
      <c r="H26" s="40"/>
      <c r="I26" s="108">
        <f>SUM(I27:I29)</f>
        <v>30</v>
      </c>
      <c r="J26" s="108"/>
      <c r="K26" s="108">
        <f>SUM(K27:K29)</f>
        <v>30</v>
      </c>
      <c r="L26" s="217">
        <f>SUM(L27:L29)</f>
        <v>1</v>
      </c>
      <c r="M26" s="110"/>
      <c r="N26" s="110"/>
      <c r="O26" s="108">
        <f>O29</f>
        <v>20.178</v>
      </c>
      <c r="P26" s="104">
        <f>O26/K26*100%</f>
        <v>0.6726</v>
      </c>
      <c r="Q26" s="104"/>
      <c r="R26" s="38">
        <f>SUM(R27:S29)</f>
        <v>9.822</v>
      </c>
      <c r="S26" s="154"/>
    </row>
    <row r="27" ht="18" customHeight="1" spans="1:19">
      <c r="A27" s="37"/>
      <c r="B27" s="25" t="s">
        <v>76</v>
      </c>
      <c r="C27" s="26"/>
      <c r="D27" s="26"/>
      <c r="E27" s="38"/>
      <c r="F27" s="39"/>
      <c r="G27" s="39"/>
      <c r="H27" s="40"/>
      <c r="I27" s="111"/>
      <c r="J27" s="108"/>
      <c r="K27" s="112"/>
      <c r="L27" s="112"/>
      <c r="M27" s="110"/>
      <c r="N27" s="110"/>
      <c r="O27" s="110"/>
      <c r="P27" s="104"/>
      <c r="Q27" s="104"/>
      <c r="R27" s="110">
        <f t="shared" ref="R27:R31" si="0">K27-O27</f>
        <v>0</v>
      </c>
      <c r="S27" s="155"/>
    </row>
    <row r="28" ht="18" customHeight="1" spans="1:19">
      <c r="A28" s="37"/>
      <c r="B28" s="25" t="s">
        <v>77</v>
      </c>
      <c r="C28" s="26"/>
      <c r="D28" s="26"/>
      <c r="E28" s="38"/>
      <c r="F28" s="39"/>
      <c r="G28" s="39"/>
      <c r="H28" s="40"/>
      <c r="I28" s="108"/>
      <c r="J28" s="108"/>
      <c r="K28" s="112"/>
      <c r="L28" s="112"/>
      <c r="M28" s="110"/>
      <c r="N28" s="110"/>
      <c r="O28" s="110"/>
      <c r="P28" s="104"/>
      <c r="Q28" s="104"/>
      <c r="R28" s="110">
        <f t="shared" si="0"/>
        <v>0</v>
      </c>
      <c r="S28" s="155"/>
    </row>
    <row r="29" ht="18" customHeight="1" spans="1:19">
      <c r="A29" s="37"/>
      <c r="B29" s="25" t="s">
        <v>78</v>
      </c>
      <c r="C29" s="26"/>
      <c r="D29" s="26"/>
      <c r="E29" s="38">
        <v>30</v>
      </c>
      <c r="F29" s="39"/>
      <c r="G29" s="39"/>
      <c r="H29" s="40"/>
      <c r="I29" s="108">
        <v>30</v>
      </c>
      <c r="J29" s="218" t="s">
        <v>79</v>
      </c>
      <c r="K29" s="112">
        <v>30</v>
      </c>
      <c r="L29" s="109">
        <f>K29/I29*100%</f>
        <v>1</v>
      </c>
      <c r="M29" s="219">
        <v>43066</v>
      </c>
      <c r="N29" s="220"/>
      <c r="O29" s="110">
        <f>20.178</f>
        <v>20.178</v>
      </c>
      <c r="P29" s="101">
        <f>O29/K29*100%</f>
        <v>0.6726</v>
      </c>
      <c r="Q29" s="101"/>
      <c r="R29" s="110">
        <f t="shared" si="0"/>
        <v>9.822</v>
      </c>
      <c r="S29" s="155"/>
    </row>
    <row r="30" ht="18" customHeight="1" spans="1:19">
      <c r="A30" s="37"/>
      <c r="B30" s="25" t="s">
        <v>80</v>
      </c>
      <c r="C30" s="26"/>
      <c r="D30" s="26"/>
      <c r="E30" s="38"/>
      <c r="F30" s="39"/>
      <c r="G30" s="39"/>
      <c r="H30" s="40"/>
      <c r="I30" s="108"/>
      <c r="J30" s="108"/>
      <c r="K30" s="112"/>
      <c r="L30" s="112"/>
      <c r="M30" s="110"/>
      <c r="N30" s="110"/>
      <c r="O30" s="110"/>
      <c r="P30" s="110"/>
      <c r="Q30" s="110"/>
      <c r="R30" s="110">
        <f t="shared" si="0"/>
        <v>0</v>
      </c>
      <c r="S30" s="155"/>
    </row>
    <row r="31" ht="18" customHeight="1" spans="1:19">
      <c r="A31" s="37"/>
      <c r="B31" s="41" t="s">
        <v>81</v>
      </c>
      <c r="C31" s="41"/>
      <c r="D31" s="25"/>
      <c r="E31" s="38"/>
      <c r="F31" s="39"/>
      <c r="G31" s="39"/>
      <c r="H31" s="40"/>
      <c r="I31" s="108"/>
      <c r="J31" s="108"/>
      <c r="K31" s="112"/>
      <c r="L31" s="112"/>
      <c r="M31" s="38"/>
      <c r="N31" s="40"/>
      <c r="O31" s="110"/>
      <c r="P31" s="110"/>
      <c r="Q31" s="110"/>
      <c r="R31" s="110">
        <f t="shared" si="0"/>
        <v>0</v>
      </c>
      <c r="S31" s="155"/>
    </row>
    <row r="32" ht="18" customHeight="1" spans="1:19">
      <c r="A32" s="37"/>
      <c r="B32" s="19" t="s">
        <v>82</v>
      </c>
      <c r="C32" s="42"/>
      <c r="D32" s="43" t="s">
        <v>83</v>
      </c>
      <c r="E32" s="44" t="s">
        <v>84</v>
      </c>
      <c r="F32" s="44"/>
      <c r="G32" s="44"/>
      <c r="H32" s="44"/>
      <c r="I32" s="44"/>
      <c r="J32" s="44"/>
      <c r="K32" s="44"/>
      <c r="L32" s="44"/>
      <c r="M32" s="44"/>
      <c r="N32" s="44"/>
      <c r="O32" s="44"/>
      <c r="P32" s="44" t="s">
        <v>85</v>
      </c>
      <c r="Q32" s="44"/>
      <c r="R32" s="44"/>
      <c r="S32" s="156"/>
    </row>
    <row r="33" ht="18" customHeight="1" spans="1:19">
      <c r="A33" s="37"/>
      <c r="B33" s="45"/>
      <c r="C33" s="42"/>
      <c r="D33" s="20">
        <v>1</v>
      </c>
      <c r="E33" s="44" t="s">
        <v>186</v>
      </c>
      <c r="F33" s="44"/>
      <c r="G33" s="44"/>
      <c r="H33" s="44"/>
      <c r="I33" s="44"/>
      <c r="J33" s="44"/>
      <c r="K33" s="44"/>
      <c r="L33" s="44"/>
      <c r="M33" s="44"/>
      <c r="N33" s="44"/>
      <c r="O33" s="44"/>
      <c r="P33" s="44">
        <v>20.178</v>
      </c>
      <c r="Q33" s="44"/>
      <c r="R33" s="44"/>
      <c r="S33" s="156"/>
    </row>
    <row r="34" ht="18" customHeight="1" spans="1:19">
      <c r="A34" s="37"/>
      <c r="B34" s="45"/>
      <c r="C34" s="42"/>
      <c r="D34" s="20">
        <v>2</v>
      </c>
      <c r="E34" s="44"/>
      <c r="F34" s="44"/>
      <c r="G34" s="44"/>
      <c r="H34" s="44"/>
      <c r="I34" s="44"/>
      <c r="J34" s="44"/>
      <c r="K34" s="44"/>
      <c r="L34" s="44"/>
      <c r="M34" s="44"/>
      <c r="N34" s="44"/>
      <c r="O34" s="44"/>
      <c r="P34" s="44"/>
      <c r="Q34" s="44"/>
      <c r="R34" s="44"/>
      <c r="S34" s="156"/>
    </row>
    <row r="35" ht="18" customHeight="1" spans="1:19">
      <c r="A35" s="46"/>
      <c r="B35" s="47"/>
      <c r="C35" s="48"/>
      <c r="D35" s="20">
        <v>3</v>
      </c>
      <c r="E35" s="44"/>
      <c r="F35" s="44"/>
      <c r="G35" s="44"/>
      <c r="H35" s="44"/>
      <c r="I35" s="44"/>
      <c r="J35" s="44"/>
      <c r="K35" s="44"/>
      <c r="L35" s="44"/>
      <c r="M35" s="44"/>
      <c r="N35" s="44"/>
      <c r="O35" s="44"/>
      <c r="P35" s="44"/>
      <c r="Q35" s="44"/>
      <c r="R35" s="44"/>
      <c r="S35" s="156"/>
    </row>
    <row r="36" ht="18" customHeight="1" spans="1:19">
      <c r="A36" s="46"/>
      <c r="B36" s="47"/>
      <c r="C36" s="48"/>
      <c r="D36" s="20">
        <v>4</v>
      </c>
      <c r="E36" s="44"/>
      <c r="F36" s="44"/>
      <c r="G36" s="44"/>
      <c r="H36" s="44"/>
      <c r="I36" s="44"/>
      <c r="J36" s="44"/>
      <c r="K36" s="44"/>
      <c r="L36" s="44"/>
      <c r="M36" s="44"/>
      <c r="N36" s="44"/>
      <c r="O36" s="44"/>
      <c r="P36" s="44"/>
      <c r="Q36" s="44"/>
      <c r="R36" s="44"/>
      <c r="S36" s="156"/>
    </row>
    <row r="37" ht="18" customHeight="1" spans="1:19">
      <c r="A37" s="46"/>
      <c r="B37" s="47"/>
      <c r="C37" s="48"/>
      <c r="D37" s="20" t="s">
        <v>87</v>
      </c>
      <c r="E37" s="44"/>
      <c r="F37" s="44"/>
      <c r="G37" s="44"/>
      <c r="H37" s="44"/>
      <c r="I37" s="44"/>
      <c r="J37" s="44"/>
      <c r="K37" s="44"/>
      <c r="L37" s="44"/>
      <c r="M37" s="44"/>
      <c r="N37" s="44"/>
      <c r="O37" s="44"/>
      <c r="P37" s="44"/>
      <c r="Q37" s="44"/>
      <c r="R37" s="44"/>
      <c r="S37" s="156"/>
    </row>
    <row r="38" ht="18" customHeight="1" spans="1:19">
      <c r="A38" s="49"/>
      <c r="B38" s="50"/>
      <c r="C38" s="51"/>
      <c r="D38" s="52" t="s">
        <v>88</v>
      </c>
      <c r="E38" s="53" t="s">
        <v>89</v>
      </c>
      <c r="F38" s="53"/>
      <c r="G38" s="53"/>
      <c r="H38" s="53"/>
      <c r="I38" s="53"/>
      <c r="J38" s="53"/>
      <c r="K38" s="53"/>
      <c r="L38" s="53"/>
      <c r="M38" s="53"/>
      <c r="N38" s="53"/>
      <c r="O38" s="53"/>
      <c r="P38" s="53">
        <v>20.178</v>
      </c>
      <c r="Q38" s="53"/>
      <c r="R38" s="53"/>
      <c r="S38" s="157"/>
    </row>
    <row r="39" ht="41.45" customHeight="1" spans="1:20">
      <c r="A39" s="8" t="s">
        <v>90</v>
      </c>
      <c r="B39" s="54" t="s">
        <v>91</v>
      </c>
      <c r="C39" s="31"/>
      <c r="D39" s="31"/>
      <c r="E39" s="31" t="s">
        <v>92</v>
      </c>
      <c r="F39" s="31"/>
      <c r="G39" s="31"/>
      <c r="H39" s="31" t="s">
        <v>93</v>
      </c>
      <c r="I39" s="31"/>
      <c r="J39" s="31" t="s">
        <v>94</v>
      </c>
      <c r="K39" s="31"/>
      <c r="L39" s="31"/>
      <c r="M39" s="31"/>
      <c r="N39" s="31"/>
      <c r="O39" s="31"/>
      <c r="P39" s="10" t="s">
        <v>95</v>
      </c>
      <c r="Q39" s="12"/>
      <c r="R39" s="31" t="s">
        <v>96</v>
      </c>
      <c r="S39" s="158"/>
      <c r="T39" s="19"/>
    </row>
    <row r="40" ht="48" customHeight="1" spans="1:20">
      <c r="A40" s="13"/>
      <c r="B40" s="55" t="s">
        <v>97</v>
      </c>
      <c r="C40" s="56"/>
      <c r="D40" s="57"/>
      <c r="E40" s="20" t="s">
        <v>98</v>
      </c>
      <c r="F40" s="20"/>
      <c r="G40" s="20"/>
      <c r="H40" s="58" t="s">
        <v>99</v>
      </c>
      <c r="I40" s="57"/>
      <c r="J40" s="69" t="s">
        <v>187</v>
      </c>
      <c r="K40" s="69"/>
      <c r="L40" s="69"/>
      <c r="M40" s="69"/>
      <c r="N40" s="69"/>
      <c r="O40" s="69"/>
      <c r="P40" s="114">
        <v>0.04</v>
      </c>
      <c r="Q40" s="159"/>
      <c r="R40" s="20">
        <v>4</v>
      </c>
      <c r="S40" s="153"/>
      <c r="T40" s="19"/>
    </row>
    <row r="41" ht="51.95" customHeight="1" spans="1:22">
      <c r="A41" s="13"/>
      <c r="B41" s="59"/>
      <c r="C41" s="60"/>
      <c r="D41" s="61"/>
      <c r="E41" s="23" t="s">
        <v>101</v>
      </c>
      <c r="F41" s="14"/>
      <c r="G41" s="15"/>
      <c r="H41" s="62" t="s">
        <v>102</v>
      </c>
      <c r="I41" s="25"/>
      <c r="J41" s="70" t="s">
        <v>103</v>
      </c>
      <c r="K41" s="115"/>
      <c r="L41" s="115"/>
      <c r="M41" s="115"/>
      <c r="N41" s="115"/>
      <c r="O41" s="116"/>
      <c r="P41" s="114">
        <v>0.06</v>
      </c>
      <c r="Q41" s="159"/>
      <c r="R41" s="22">
        <v>3</v>
      </c>
      <c r="S41" s="139"/>
      <c r="T41" s="19"/>
      <c r="U41" s="3">
        <v>199312.5</v>
      </c>
      <c r="V41" s="3">
        <v>18630</v>
      </c>
    </row>
    <row r="42" ht="48" customHeight="1" spans="1:22">
      <c r="A42" s="13"/>
      <c r="B42" s="59"/>
      <c r="C42" s="60"/>
      <c r="D42" s="61"/>
      <c r="E42" s="36"/>
      <c r="F42" s="4"/>
      <c r="G42" s="21"/>
      <c r="H42" s="62" t="s">
        <v>104</v>
      </c>
      <c r="I42" s="25"/>
      <c r="J42" s="70" t="s">
        <v>188</v>
      </c>
      <c r="K42" s="115"/>
      <c r="L42" s="115"/>
      <c r="M42" s="115"/>
      <c r="N42" s="115"/>
      <c r="O42" s="116"/>
      <c r="P42" s="114">
        <v>0.06</v>
      </c>
      <c r="Q42" s="159"/>
      <c r="R42" s="22">
        <v>6</v>
      </c>
      <c r="S42" s="139"/>
      <c r="T42" s="19"/>
      <c r="U42" s="3">
        <f>151717.5/2</f>
        <v>75858.75</v>
      </c>
      <c r="V42" s="3">
        <f>21285/2</f>
        <v>10642.5</v>
      </c>
    </row>
    <row r="43" ht="60.75" customHeight="1" spans="1:22">
      <c r="A43" s="13"/>
      <c r="B43" s="59"/>
      <c r="C43" s="60"/>
      <c r="D43" s="61"/>
      <c r="E43" s="23" t="s">
        <v>106</v>
      </c>
      <c r="F43" s="14"/>
      <c r="G43" s="15"/>
      <c r="H43" s="58" t="s">
        <v>29</v>
      </c>
      <c r="I43" s="57"/>
      <c r="J43" s="69" t="s">
        <v>189</v>
      </c>
      <c r="K43" s="69"/>
      <c r="L43" s="69"/>
      <c r="M43" s="69"/>
      <c r="N43" s="69"/>
      <c r="O43" s="69"/>
      <c r="P43" s="114">
        <v>0.07</v>
      </c>
      <c r="Q43" s="159"/>
      <c r="R43" s="20">
        <v>7</v>
      </c>
      <c r="S43" s="153"/>
      <c r="T43" s="19"/>
      <c r="U43" s="3">
        <v>9720</v>
      </c>
      <c r="V43" s="3">
        <f>6680/2</f>
        <v>3340</v>
      </c>
    </row>
    <row r="44" ht="60.75" customHeight="1" spans="1:20">
      <c r="A44" s="13"/>
      <c r="B44" s="59"/>
      <c r="C44" s="60"/>
      <c r="D44" s="61"/>
      <c r="E44" s="36"/>
      <c r="F44" s="4"/>
      <c r="G44" s="21"/>
      <c r="H44" s="58" t="s">
        <v>108</v>
      </c>
      <c r="I44" s="57"/>
      <c r="J44" s="69" t="s">
        <v>190</v>
      </c>
      <c r="K44" s="69"/>
      <c r="L44" s="69"/>
      <c r="M44" s="69"/>
      <c r="N44" s="69"/>
      <c r="O44" s="69"/>
      <c r="P44" s="221">
        <v>0.07</v>
      </c>
      <c r="Q44" s="228"/>
      <c r="R44" s="90">
        <v>7</v>
      </c>
      <c r="S44" s="147"/>
      <c r="T44" s="19"/>
    </row>
    <row r="45" ht="48.6" customHeight="1" spans="1:19">
      <c r="A45" s="13"/>
      <c r="B45" s="63" t="s">
        <v>110</v>
      </c>
      <c r="C45" s="64"/>
      <c r="D45" s="65"/>
      <c r="E45" s="31" t="s">
        <v>111</v>
      </c>
      <c r="F45" s="31"/>
      <c r="G45" s="31"/>
      <c r="H45" s="66" t="s">
        <v>112</v>
      </c>
      <c r="I45" s="66"/>
      <c r="J45" s="222" t="s">
        <v>191</v>
      </c>
      <c r="K45" s="222"/>
      <c r="L45" s="222"/>
      <c r="M45" s="222"/>
      <c r="N45" s="222"/>
      <c r="O45" s="222"/>
      <c r="P45" s="223">
        <v>0.06</v>
      </c>
      <c r="Q45" s="229"/>
      <c r="R45" s="168">
        <v>6</v>
      </c>
      <c r="S45" s="169"/>
    </row>
    <row r="46" ht="48.6" customHeight="1" spans="1:19">
      <c r="A46" s="13"/>
      <c r="B46" s="59"/>
      <c r="C46" s="60"/>
      <c r="D46" s="61"/>
      <c r="E46" s="67"/>
      <c r="F46" s="67"/>
      <c r="G46" s="67"/>
      <c r="H46" s="26" t="s">
        <v>114</v>
      </c>
      <c r="I46" s="26"/>
      <c r="J46" s="126" t="s">
        <v>192</v>
      </c>
      <c r="K46" s="126"/>
      <c r="L46" s="126"/>
      <c r="M46" s="126"/>
      <c r="N46" s="126"/>
      <c r="O46" s="126"/>
      <c r="P46" s="224">
        <v>0.06</v>
      </c>
      <c r="Q46" s="230"/>
      <c r="R46" s="71">
        <v>6</v>
      </c>
      <c r="S46" s="231"/>
    </row>
    <row r="47" ht="66.95" customHeight="1" spans="1:19">
      <c r="A47" s="13"/>
      <c r="B47" s="59"/>
      <c r="C47" s="60"/>
      <c r="D47" s="61"/>
      <c r="E47" s="67"/>
      <c r="F47" s="67"/>
      <c r="G47" s="67"/>
      <c r="H47" s="26" t="s">
        <v>116</v>
      </c>
      <c r="I47" s="26"/>
      <c r="J47" s="126" t="s">
        <v>193</v>
      </c>
      <c r="K47" s="126"/>
      <c r="L47" s="126"/>
      <c r="M47" s="126"/>
      <c r="N47" s="126"/>
      <c r="O47" s="126"/>
      <c r="P47" s="224">
        <v>0.06</v>
      </c>
      <c r="Q47" s="230"/>
      <c r="R47" s="71">
        <v>6</v>
      </c>
      <c r="S47" s="231"/>
    </row>
    <row r="48" s="1" customFormat="1" ht="66" customHeight="1" spans="1:21">
      <c r="A48" s="13"/>
      <c r="B48" s="59"/>
      <c r="C48" s="60"/>
      <c r="D48" s="61"/>
      <c r="E48" s="23" t="s">
        <v>123</v>
      </c>
      <c r="F48" s="14"/>
      <c r="G48" s="15"/>
      <c r="H48" s="69" t="s">
        <v>124</v>
      </c>
      <c r="I48" s="69"/>
      <c r="J48" s="126" t="s">
        <v>125</v>
      </c>
      <c r="K48" s="126"/>
      <c r="L48" s="126"/>
      <c r="M48" s="126"/>
      <c r="N48" s="126"/>
      <c r="O48" s="126"/>
      <c r="P48" s="224">
        <v>0.06</v>
      </c>
      <c r="Q48" s="230"/>
      <c r="R48" s="71">
        <v>4</v>
      </c>
      <c r="S48" s="231"/>
      <c r="T48" s="4"/>
      <c r="U48" s="232"/>
    </row>
    <row r="49" s="1" customFormat="1" ht="42" customHeight="1" spans="1:21">
      <c r="A49" s="13"/>
      <c r="B49" s="59"/>
      <c r="C49" s="60"/>
      <c r="D49" s="61"/>
      <c r="E49" s="36"/>
      <c r="F49" s="4"/>
      <c r="G49" s="21"/>
      <c r="H49" s="69" t="s">
        <v>126</v>
      </c>
      <c r="I49" s="69"/>
      <c r="J49" s="126" t="s">
        <v>127</v>
      </c>
      <c r="K49" s="126"/>
      <c r="L49" s="126"/>
      <c r="M49" s="126"/>
      <c r="N49" s="126"/>
      <c r="O49" s="126"/>
      <c r="P49" s="224">
        <v>0.06</v>
      </c>
      <c r="Q49" s="230"/>
      <c r="R49" s="71">
        <v>6</v>
      </c>
      <c r="S49" s="231"/>
      <c r="T49" s="4"/>
      <c r="U49" s="232"/>
    </row>
    <row r="50" ht="42.95" customHeight="1" spans="1:22">
      <c r="A50" s="13"/>
      <c r="B50" s="63" t="s">
        <v>128</v>
      </c>
      <c r="C50" s="64"/>
      <c r="D50" s="65"/>
      <c r="E50" s="31" t="s">
        <v>129</v>
      </c>
      <c r="F50" s="31"/>
      <c r="G50" s="31"/>
      <c r="H50" s="31" t="s">
        <v>194</v>
      </c>
      <c r="I50" s="31"/>
      <c r="J50" s="26" t="s">
        <v>195</v>
      </c>
      <c r="K50" s="26"/>
      <c r="L50" s="26"/>
      <c r="M50" s="26"/>
      <c r="N50" s="26"/>
      <c r="O50" s="26"/>
      <c r="P50" s="120">
        <v>0.08</v>
      </c>
      <c r="Q50" s="160"/>
      <c r="R50" s="31">
        <v>8</v>
      </c>
      <c r="S50" s="161"/>
      <c r="U50" s="233"/>
      <c r="V50" s="234"/>
    </row>
    <row r="51" ht="45" customHeight="1" spans="1:22">
      <c r="A51" s="13"/>
      <c r="B51" s="59"/>
      <c r="C51" s="60"/>
      <c r="D51" s="61"/>
      <c r="E51" s="20" t="s">
        <v>131</v>
      </c>
      <c r="F51" s="20"/>
      <c r="G51" s="20"/>
      <c r="H51" s="20" t="s">
        <v>196</v>
      </c>
      <c r="I51" s="20"/>
      <c r="J51" s="130" t="s">
        <v>197</v>
      </c>
      <c r="K51" s="130"/>
      <c r="L51" s="130"/>
      <c r="M51" s="130"/>
      <c r="N51" s="130"/>
      <c r="O51" s="130"/>
      <c r="P51" s="125">
        <v>0.08</v>
      </c>
      <c r="Q51" s="164"/>
      <c r="R51" s="235">
        <v>8</v>
      </c>
      <c r="S51" s="236"/>
      <c r="V51" s="234"/>
    </row>
    <row r="52" ht="39" customHeight="1" spans="1:21">
      <c r="A52" s="13"/>
      <c r="B52" s="59"/>
      <c r="C52" s="60"/>
      <c r="D52" s="61"/>
      <c r="E52" s="71" t="s">
        <v>134</v>
      </c>
      <c r="F52" s="71"/>
      <c r="G52" s="71"/>
      <c r="H52" s="71" t="s">
        <v>43</v>
      </c>
      <c r="I52" s="71"/>
      <c r="J52" s="130" t="s">
        <v>198</v>
      </c>
      <c r="K52" s="130"/>
      <c r="L52" s="130"/>
      <c r="M52" s="130"/>
      <c r="N52" s="130"/>
      <c r="O52" s="130"/>
      <c r="P52" s="125">
        <v>0.07</v>
      </c>
      <c r="Q52" s="164"/>
      <c r="R52" s="20">
        <v>7</v>
      </c>
      <c r="S52" s="153"/>
      <c r="U52" s="237"/>
    </row>
    <row r="53" ht="45" customHeight="1" spans="1:23">
      <c r="A53" s="13"/>
      <c r="B53" s="59"/>
      <c r="C53" s="60"/>
      <c r="D53" s="61"/>
      <c r="E53" s="20" t="s">
        <v>136</v>
      </c>
      <c r="F53" s="20"/>
      <c r="G53" s="20"/>
      <c r="H53" s="20" t="s">
        <v>181</v>
      </c>
      <c r="I53" s="20"/>
      <c r="J53" s="69" t="s">
        <v>199</v>
      </c>
      <c r="K53" s="69"/>
      <c r="L53" s="69"/>
      <c r="M53" s="69"/>
      <c r="N53" s="69"/>
      <c r="O53" s="69"/>
      <c r="P53" s="125">
        <v>0.07</v>
      </c>
      <c r="Q53" s="164"/>
      <c r="R53" s="20">
        <v>7</v>
      </c>
      <c r="S53" s="153"/>
      <c r="U53" s="238"/>
      <c r="V53" s="239"/>
      <c r="W53" s="233"/>
    </row>
    <row r="54" s="1" customFormat="1" ht="29.1" customHeight="1" spans="1:22">
      <c r="A54" s="13"/>
      <c r="B54" s="59"/>
      <c r="C54" s="60"/>
      <c r="D54" s="61"/>
      <c r="E54" s="71" t="s">
        <v>138</v>
      </c>
      <c r="F54" s="71"/>
      <c r="G54" s="71"/>
      <c r="H54" s="71" t="s">
        <v>48</v>
      </c>
      <c r="I54" s="71"/>
      <c r="J54" s="69" t="s">
        <v>200</v>
      </c>
      <c r="K54" s="69"/>
      <c r="L54" s="69"/>
      <c r="M54" s="69"/>
      <c r="N54" s="69"/>
      <c r="O54" s="69"/>
      <c r="P54" s="125">
        <v>0.05</v>
      </c>
      <c r="Q54" s="164"/>
      <c r="R54" s="20">
        <v>5</v>
      </c>
      <c r="S54" s="170"/>
      <c r="T54" s="4"/>
      <c r="U54" s="240"/>
      <c r="V54" s="241"/>
    </row>
    <row r="55" s="1" customFormat="1" ht="39.95" customHeight="1" spans="1:20">
      <c r="A55" s="13"/>
      <c r="B55" s="73"/>
      <c r="C55" s="74"/>
      <c r="D55" s="75"/>
      <c r="E55" s="171" t="s">
        <v>140</v>
      </c>
      <c r="F55" s="171"/>
      <c r="G55" s="171"/>
      <c r="H55" s="171" t="s">
        <v>52</v>
      </c>
      <c r="I55" s="171"/>
      <c r="J55" s="208" t="s">
        <v>201</v>
      </c>
      <c r="K55" s="208"/>
      <c r="L55" s="208"/>
      <c r="M55" s="208"/>
      <c r="N55" s="208"/>
      <c r="O55" s="208"/>
      <c r="P55" s="209">
        <v>0.05</v>
      </c>
      <c r="Q55" s="212"/>
      <c r="R55" s="171">
        <v>5</v>
      </c>
      <c r="S55" s="172"/>
      <c r="T55" s="4"/>
    </row>
    <row r="56" ht="30" customHeight="1" spans="1:19">
      <c r="A56" s="13"/>
      <c r="B56" s="80" t="s">
        <v>143</v>
      </c>
      <c r="C56" s="11"/>
      <c r="D56" s="11"/>
      <c r="E56" s="11"/>
      <c r="F56" s="11"/>
      <c r="G56" s="11"/>
      <c r="H56" s="11"/>
      <c r="I56" s="11"/>
      <c r="J56" s="11"/>
      <c r="K56" s="11"/>
      <c r="L56" s="11"/>
      <c r="M56" s="11"/>
      <c r="N56" s="11"/>
      <c r="O56" s="12"/>
      <c r="P56" s="210">
        <f>SUM(P40:P55)</f>
        <v>1</v>
      </c>
      <c r="Q56" s="210"/>
      <c r="R56" s="242">
        <f>SUM(R40:R55)</f>
        <v>95</v>
      </c>
      <c r="S56" s="242"/>
    </row>
    <row r="57" ht="36" customHeight="1" spans="1:19">
      <c r="A57" s="27"/>
      <c r="B57" s="81" t="s">
        <v>144</v>
      </c>
      <c r="C57" s="206" t="s">
        <v>202</v>
      </c>
      <c r="D57" s="83"/>
      <c r="E57" s="83"/>
      <c r="F57" s="83"/>
      <c r="G57" s="83"/>
      <c r="H57" s="83"/>
      <c r="I57" s="83"/>
      <c r="J57" s="83"/>
      <c r="K57" s="83"/>
      <c r="L57" s="83"/>
      <c r="M57" s="83"/>
      <c r="N57" s="83"/>
      <c r="O57" s="83"/>
      <c r="P57" s="83"/>
      <c r="Q57" s="83"/>
      <c r="R57" s="83"/>
      <c r="S57" s="174"/>
    </row>
    <row r="58" ht="22.5" customHeight="1" spans="1:19">
      <c r="A58" s="8" t="s">
        <v>146</v>
      </c>
      <c r="B58" s="84" t="s">
        <v>147</v>
      </c>
      <c r="C58" s="85" t="s">
        <v>148</v>
      </c>
      <c r="D58" s="86"/>
      <c r="E58" s="87" t="s">
        <v>149</v>
      </c>
      <c r="F58" s="85"/>
      <c r="G58" s="85"/>
      <c r="H58" s="85"/>
      <c r="I58" s="85"/>
      <c r="J58" s="85"/>
      <c r="K58" s="85"/>
      <c r="L58" s="85"/>
      <c r="M58" s="85"/>
      <c r="N58" s="86"/>
      <c r="O58" s="135" t="s">
        <v>150</v>
      </c>
      <c r="P58" s="87" t="s">
        <v>151</v>
      </c>
      <c r="Q58" s="86"/>
      <c r="R58" s="87" t="s">
        <v>152</v>
      </c>
      <c r="S58" s="175"/>
    </row>
    <row r="59" ht="21" customHeight="1" spans="1:19">
      <c r="A59" s="88"/>
      <c r="B59" s="89"/>
      <c r="C59" s="90"/>
      <c r="D59" s="91"/>
      <c r="E59" s="90"/>
      <c r="F59" s="92"/>
      <c r="G59" s="92"/>
      <c r="H59" s="92"/>
      <c r="I59" s="92"/>
      <c r="J59" s="92"/>
      <c r="K59" s="92"/>
      <c r="L59" s="92"/>
      <c r="M59" s="92"/>
      <c r="N59" s="91"/>
      <c r="O59" s="71"/>
      <c r="P59" s="90"/>
      <c r="Q59" s="91"/>
      <c r="R59" s="90"/>
      <c r="S59" s="147"/>
    </row>
    <row r="60" ht="21" customHeight="1" spans="1:19">
      <c r="A60" s="88"/>
      <c r="B60" s="89"/>
      <c r="C60" s="90"/>
      <c r="D60" s="91"/>
      <c r="E60" s="90"/>
      <c r="F60" s="92"/>
      <c r="G60" s="92"/>
      <c r="H60" s="92"/>
      <c r="I60" s="92"/>
      <c r="J60" s="92"/>
      <c r="K60" s="92"/>
      <c r="L60" s="92"/>
      <c r="M60" s="92"/>
      <c r="N60" s="91"/>
      <c r="O60" s="71"/>
      <c r="P60" s="90"/>
      <c r="Q60" s="91"/>
      <c r="R60" s="90"/>
      <c r="S60" s="147"/>
    </row>
    <row r="61" ht="21" customHeight="1" spans="1:19">
      <c r="A61" s="88"/>
      <c r="B61" s="89"/>
      <c r="C61" s="90"/>
      <c r="D61" s="91"/>
      <c r="E61" s="90"/>
      <c r="F61" s="92"/>
      <c r="G61" s="92"/>
      <c r="H61" s="92"/>
      <c r="I61" s="92"/>
      <c r="J61" s="92"/>
      <c r="K61" s="92"/>
      <c r="L61" s="92"/>
      <c r="M61" s="92"/>
      <c r="N61" s="91"/>
      <c r="O61" s="71"/>
      <c r="P61" s="90"/>
      <c r="Q61" s="91"/>
      <c r="R61" s="90"/>
      <c r="S61" s="147"/>
    </row>
    <row r="62" ht="105.75" customHeight="1" spans="1:19">
      <c r="A62" s="88"/>
      <c r="B62" s="89"/>
      <c r="C62" s="176" t="s">
        <v>203</v>
      </c>
      <c r="D62" s="177"/>
      <c r="E62" s="177"/>
      <c r="F62" s="177"/>
      <c r="G62" s="177"/>
      <c r="H62" s="177"/>
      <c r="I62" s="177"/>
      <c r="J62" s="177"/>
      <c r="K62" s="177"/>
      <c r="L62" s="177"/>
      <c r="M62" s="177"/>
      <c r="N62" s="177"/>
      <c r="O62" s="177"/>
      <c r="P62" s="177"/>
      <c r="Q62" s="177"/>
      <c r="R62" s="177"/>
      <c r="S62" s="197"/>
    </row>
    <row r="63" ht="27" customHeight="1" spans="1:19">
      <c r="A63" s="88"/>
      <c r="B63" s="178"/>
      <c r="C63" s="179" t="s">
        <v>154</v>
      </c>
      <c r="D63" s="180"/>
      <c r="E63" s="180"/>
      <c r="F63" s="180"/>
      <c r="G63" s="180"/>
      <c r="H63" s="180"/>
      <c r="I63" s="180"/>
      <c r="J63" s="180"/>
      <c r="K63" s="180"/>
      <c r="L63" s="180"/>
      <c r="M63" s="180"/>
      <c r="N63" s="180"/>
      <c r="O63" s="180"/>
      <c r="P63" s="180"/>
      <c r="Q63" s="180"/>
      <c r="R63" s="180"/>
      <c r="S63" s="198"/>
    </row>
    <row r="64" ht="48.75" customHeight="1" spans="1:19">
      <c r="A64" s="88"/>
      <c r="B64" s="84" t="s">
        <v>155</v>
      </c>
      <c r="C64" s="181" t="s">
        <v>156</v>
      </c>
      <c r="D64" s="182"/>
      <c r="E64" s="182"/>
      <c r="F64" s="182"/>
      <c r="G64" s="182"/>
      <c r="H64" s="182"/>
      <c r="I64" s="182"/>
      <c r="J64" s="182"/>
      <c r="K64" s="182"/>
      <c r="L64" s="182"/>
      <c r="M64" s="182"/>
      <c r="N64" s="182"/>
      <c r="O64" s="182"/>
      <c r="P64" s="182"/>
      <c r="Q64" s="182"/>
      <c r="R64" s="182"/>
      <c r="S64" s="199"/>
    </row>
    <row r="65" ht="55.5" customHeight="1" spans="1:19">
      <c r="A65" s="88"/>
      <c r="B65" s="183"/>
      <c r="C65" s="184" t="s">
        <v>157</v>
      </c>
      <c r="D65" s="185"/>
      <c r="E65" s="185"/>
      <c r="F65" s="185"/>
      <c r="G65" s="185"/>
      <c r="H65" s="185"/>
      <c r="I65" s="185"/>
      <c r="J65" s="185"/>
      <c r="K65" s="185"/>
      <c r="L65" s="185"/>
      <c r="M65" s="185"/>
      <c r="N65" s="185"/>
      <c r="O65" s="185"/>
      <c r="P65" s="185"/>
      <c r="Q65" s="185"/>
      <c r="R65" s="185"/>
      <c r="S65" s="200"/>
    </row>
    <row r="66" ht="104.25" customHeight="1" spans="1:19">
      <c r="A66" s="88"/>
      <c r="B66" s="183"/>
      <c r="C66" s="176" t="s">
        <v>158</v>
      </c>
      <c r="D66" s="177"/>
      <c r="E66" s="177"/>
      <c r="F66" s="177"/>
      <c r="G66" s="177"/>
      <c r="H66" s="177"/>
      <c r="I66" s="177"/>
      <c r="J66" s="177"/>
      <c r="K66" s="177"/>
      <c r="L66" s="177"/>
      <c r="M66" s="177"/>
      <c r="N66" s="177"/>
      <c r="O66" s="177"/>
      <c r="P66" s="177"/>
      <c r="Q66" s="177"/>
      <c r="R66" s="177"/>
      <c r="S66" s="197"/>
    </row>
    <row r="67" ht="28.5" customHeight="1" spans="1:19">
      <c r="A67" s="88"/>
      <c r="B67" s="186"/>
      <c r="C67" s="179" t="s">
        <v>159</v>
      </c>
      <c r="D67" s="180"/>
      <c r="E67" s="180"/>
      <c r="F67" s="180"/>
      <c r="G67" s="180"/>
      <c r="H67" s="180"/>
      <c r="I67" s="180"/>
      <c r="J67" s="180"/>
      <c r="K67" s="180"/>
      <c r="L67" s="180"/>
      <c r="M67" s="180"/>
      <c r="N67" s="180"/>
      <c r="O67" s="180"/>
      <c r="P67" s="180"/>
      <c r="Q67" s="180"/>
      <c r="R67" s="180"/>
      <c r="S67" s="198"/>
    </row>
    <row r="68" customHeight="1" spans="1:19">
      <c r="A68" s="88"/>
      <c r="B68" s="183" t="s">
        <v>160</v>
      </c>
      <c r="C68" s="187"/>
      <c r="D68" s="188"/>
      <c r="E68" s="188"/>
      <c r="F68" s="188"/>
      <c r="G68" s="188"/>
      <c r="H68" s="188"/>
      <c r="I68" s="188"/>
      <c r="J68" s="188"/>
      <c r="K68" s="188"/>
      <c r="L68" s="188"/>
      <c r="M68" s="188"/>
      <c r="N68" s="188"/>
      <c r="O68" s="188"/>
      <c r="P68" s="188"/>
      <c r="Q68" s="188"/>
      <c r="R68" s="188"/>
      <c r="S68" s="201"/>
    </row>
    <row r="69" ht="14.25" customHeight="1" spans="1:19">
      <c r="A69" s="88"/>
      <c r="B69" s="183"/>
      <c r="C69" s="188"/>
      <c r="D69" s="188"/>
      <c r="E69" s="188"/>
      <c r="F69" s="189"/>
      <c r="G69" s="188"/>
      <c r="H69" s="188"/>
      <c r="I69" s="188"/>
      <c r="J69" s="188"/>
      <c r="K69" s="188"/>
      <c r="L69" s="188"/>
      <c r="M69" s="188"/>
      <c r="N69" s="188"/>
      <c r="O69" s="188"/>
      <c r="P69" s="188"/>
      <c r="Q69" s="188"/>
      <c r="R69" s="188"/>
      <c r="S69" s="201"/>
    </row>
    <row r="70" ht="30.75" customHeight="1" spans="1:19">
      <c r="A70" s="88"/>
      <c r="B70" s="183"/>
      <c r="C70" s="190"/>
      <c r="D70" s="191"/>
      <c r="E70" s="191"/>
      <c r="F70" s="191"/>
      <c r="G70" s="191"/>
      <c r="H70" s="191"/>
      <c r="I70" s="191"/>
      <c r="J70" s="191"/>
      <c r="K70" s="191"/>
      <c r="L70" s="191"/>
      <c r="M70" s="191"/>
      <c r="N70" s="191"/>
      <c r="O70" s="191"/>
      <c r="P70" s="191"/>
      <c r="Q70" s="191"/>
      <c r="R70" s="191"/>
      <c r="S70" s="202"/>
    </row>
    <row r="71" ht="53.25" customHeight="1" spans="1:19">
      <c r="A71" s="192"/>
      <c r="B71" s="186"/>
      <c r="C71" s="193" t="s">
        <v>161</v>
      </c>
      <c r="D71" s="194"/>
      <c r="E71" s="194"/>
      <c r="F71" s="194"/>
      <c r="G71" s="194"/>
      <c r="H71" s="194"/>
      <c r="I71" s="194"/>
      <c r="J71" s="194"/>
      <c r="K71" s="194"/>
      <c r="L71" s="194"/>
      <c r="M71" s="194"/>
      <c r="N71" s="194"/>
      <c r="O71" s="194"/>
      <c r="P71" s="194"/>
      <c r="Q71" s="194"/>
      <c r="R71" s="194"/>
      <c r="S71" s="203"/>
    </row>
    <row r="72" ht="19.5" customHeight="1" spans="1:19">
      <c r="A72" s="195"/>
      <c r="B72" s="196" t="s">
        <v>162</v>
      </c>
      <c r="C72" s="196"/>
      <c r="D72" s="196"/>
      <c r="E72" s="196"/>
      <c r="F72" s="196" t="s">
        <v>163</v>
      </c>
      <c r="G72" s="196"/>
      <c r="H72" s="196"/>
      <c r="I72" s="196"/>
      <c r="J72" s="196"/>
      <c r="K72" s="196" t="s">
        <v>164</v>
      </c>
      <c r="L72" s="196"/>
      <c r="N72" s="195"/>
      <c r="O72" s="195" t="s">
        <v>165</v>
      </c>
      <c r="Q72" s="195"/>
      <c r="R72" s="195"/>
      <c r="S72" s="195"/>
    </row>
  </sheetData>
  <mergeCells count="272">
    <mergeCell ref="A1:B1"/>
    <mergeCell ref="A2:S2"/>
    <mergeCell ref="C3:H3"/>
    <mergeCell ref="J3:S3"/>
    <mergeCell ref="K4:M4"/>
    <mergeCell ref="P4:S4"/>
    <mergeCell ref="K5:M5"/>
    <mergeCell ref="P5:S5"/>
    <mergeCell ref="B6:H6"/>
    <mergeCell ref="I6:S6"/>
    <mergeCell ref="C7:H7"/>
    <mergeCell ref="I7:K7"/>
    <mergeCell ref="L7:O7"/>
    <mergeCell ref="P7:S7"/>
    <mergeCell ref="C8:D8"/>
    <mergeCell ref="E8:H8"/>
    <mergeCell ref="I8:K8"/>
    <mergeCell ref="L8:M8"/>
    <mergeCell ref="N8:O8"/>
    <mergeCell ref="P8:Q8"/>
    <mergeCell ref="R8:S8"/>
    <mergeCell ref="E9:H9"/>
    <mergeCell ref="I9:K9"/>
    <mergeCell ref="L9:M9"/>
    <mergeCell ref="N9:O9"/>
    <mergeCell ref="P9:Q9"/>
    <mergeCell ref="R9:S9"/>
    <mergeCell ref="E10:H10"/>
    <mergeCell ref="I10:K10"/>
    <mergeCell ref="L10:M10"/>
    <mergeCell ref="N10:O10"/>
    <mergeCell ref="P10:Q10"/>
    <mergeCell ref="R10:S10"/>
    <mergeCell ref="E11:H11"/>
    <mergeCell ref="I11:K11"/>
    <mergeCell ref="L11:M11"/>
    <mergeCell ref="N11:O11"/>
    <mergeCell ref="P11:Q11"/>
    <mergeCell ref="R11:S11"/>
    <mergeCell ref="E12:H12"/>
    <mergeCell ref="I12:K12"/>
    <mergeCell ref="L12:M12"/>
    <mergeCell ref="N12:O12"/>
    <mergeCell ref="P12:Q12"/>
    <mergeCell ref="R12:S12"/>
    <mergeCell ref="E13:H13"/>
    <mergeCell ref="I13:K13"/>
    <mergeCell ref="L13:M13"/>
    <mergeCell ref="N13:O13"/>
    <mergeCell ref="P13:Q13"/>
    <mergeCell ref="R13:S13"/>
    <mergeCell ref="E14:H14"/>
    <mergeCell ref="I14:K14"/>
    <mergeCell ref="L14:M14"/>
    <mergeCell ref="N14:O14"/>
    <mergeCell ref="P14:Q14"/>
    <mergeCell ref="R14:S14"/>
    <mergeCell ref="E15:H15"/>
    <mergeCell ref="I15:K15"/>
    <mergeCell ref="L15:M15"/>
    <mergeCell ref="N15:O15"/>
    <mergeCell ref="P15:Q15"/>
    <mergeCell ref="R15:S15"/>
    <mergeCell ref="I16:K16"/>
    <mergeCell ref="L16:M16"/>
    <mergeCell ref="N16:O16"/>
    <mergeCell ref="P16:Q16"/>
    <mergeCell ref="R16:S16"/>
    <mergeCell ref="I17:K17"/>
    <mergeCell ref="L17:M17"/>
    <mergeCell ref="N17:O17"/>
    <mergeCell ref="P17:Q17"/>
    <mergeCell ref="R17:S17"/>
    <mergeCell ref="B18:D18"/>
    <mergeCell ref="E18:H18"/>
    <mergeCell ref="I18:K18"/>
    <mergeCell ref="L18:S18"/>
    <mergeCell ref="I19:S19"/>
    <mergeCell ref="I20:S20"/>
    <mergeCell ref="I21:S21"/>
    <mergeCell ref="I22:J22"/>
    <mergeCell ref="K22:N22"/>
    <mergeCell ref="O22:Q22"/>
    <mergeCell ref="B25:D25"/>
    <mergeCell ref="E25:H25"/>
    <mergeCell ref="M25:N25"/>
    <mergeCell ref="P25:Q25"/>
    <mergeCell ref="R25:S25"/>
    <mergeCell ref="B26:D26"/>
    <mergeCell ref="E26:H26"/>
    <mergeCell ref="M26:N26"/>
    <mergeCell ref="P26:Q26"/>
    <mergeCell ref="R26:S26"/>
    <mergeCell ref="B27:D27"/>
    <mergeCell ref="E27:H27"/>
    <mergeCell ref="M27:N27"/>
    <mergeCell ref="P27:Q27"/>
    <mergeCell ref="R27:S27"/>
    <mergeCell ref="B28:D28"/>
    <mergeCell ref="E28:H28"/>
    <mergeCell ref="M28:N28"/>
    <mergeCell ref="P28:Q28"/>
    <mergeCell ref="R28:S28"/>
    <mergeCell ref="B29:D29"/>
    <mergeCell ref="E29:H29"/>
    <mergeCell ref="M29:N29"/>
    <mergeCell ref="P29:Q29"/>
    <mergeCell ref="R29:S29"/>
    <mergeCell ref="B30:D30"/>
    <mergeCell ref="E30:H30"/>
    <mergeCell ref="M30:N30"/>
    <mergeCell ref="P30:Q30"/>
    <mergeCell ref="R30:S30"/>
    <mergeCell ref="B31:D31"/>
    <mergeCell ref="E31:H31"/>
    <mergeCell ref="M31:N31"/>
    <mergeCell ref="P31:Q31"/>
    <mergeCell ref="R31:S31"/>
    <mergeCell ref="E32:O32"/>
    <mergeCell ref="P32:S32"/>
    <mergeCell ref="E33:O33"/>
    <mergeCell ref="P33:S33"/>
    <mergeCell ref="E34:O34"/>
    <mergeCell ref="P34:S34"/>
    <mergeCell ref="E35:O35"/>
    <mergeCell ref="P35:S35"/>
    <mergeCell ref="E36:O36"/>
    <mergeCell ref="P36:S36"/>
    <mergeCell ref="E37:O37"/>
    <mergeCell ref="P37:S37"/>
    <mergeCell ref="E38:O38"/>
    <mergeCell ref="P38:S38"/>
    <mergeCell ref="B39:D39"/>
    <mergeCell ref="E39:G39"/>
    <mergeCell ref="H39:I39"/>
    <mergeCell ref="J39:O39"/>
    <mergeCell ref="P39:Q39"/>
    <mergeCell ref="R39:S39"/>
    <mergeCell ref="E40:G40"/>
    <mergeCell ref="H40:I40"/>
    <mergeCell ref="J40:O40"/>
    <mergeCell ref="P40:Q40"/>
    <mergeCell ref="R40:S40"/>
    <mergeCell ref="H41:I41"/>
    <mergeCell ref="J41:O41"/>
    <mergeCell ref="P41:Q41"/>
    <mergeCell ref="R41:S41"/>
    <mergeCell ref="H42:I42"/>
    <mergeCell ref="J42:O42"/>
    <mergeCell ref="P42:Q42"/>
    <mergeCell ref="R42:S42"/>
    <mergeCell ref="H43:I43"/>
    <mergeCell ref="J43:O43"/>
    <mergeCell ref="P43:Q43"/>
    <mergeCell ref="R43:S43"/>
    <mergeCell ref="H44:I44"/>
    <mergeCell ref="J44:O44"/>
    <mergeCell ref="P44:Q44"/>
    <mergeCell ref="R44:S44"/>
    <mergeCell ref="H45:I45"/>
    <mergeCell ref="J45:O45"/>
    <mergeCell ref="P45:Q45"/>
    <mergeCell ref="R45:S45"/>
    <mergeCell ref="H46:I46"/>
    <mergeCell ref="J46:O46"/>
    <mergeCell ref="P46:Q46"/>
    <mergeCell ref="R46:S46"/>
    <mergeCell ref="H47:I47"/>
    <mergeCell ref="J47:O47"/>
    <mergeCell ref="P47:Q47"/>
    <mergeCell ref="R47:S47"/>
    <mergeCell ref="H48:I48"/>
    <mergeCell ref="J48:O48"/>
    <mergeCell ref="P48:Q48"/>
    <mergeCell ref="R48:S48"/>
    <mergeCell ref="H49:I49"/>
    <mergeCell ref="J49:O49"/>
    <mergeCell ref="P49:Q49"/>
    <mergeCell ref="R49:S49"/>
    <mergeCell ref="E50:G50"/>
    <mergeCell ref="H50:I50"/>
    <mergeCell ref="J50:O50"/>
    <mergeCell ref="P50:Q50"/>
    <mergeCell ref="R50:S50"/>
    <mergeCell ref="E51:G51"/>
    <mergeCell ref="H51:I51"/>
    <mergeCell ref="J51:O51"/>
    <mergeCell ref="P51:Q51"/>
    <mergeCell ref="R51:S51"/>
    <mergeCell ref="E52:G52"/>
    <mergeCell ref="H52:I52"/>
    <mergeCell ref="J52:O52"/>
    <mergeCell ref="P52:Q52"/>
    <mergeCell ref="R52:S52"/>
    <mergeCell ref="E53:G53"/>
    <mergeCell ref="H53:I53"/>
    <mergeCell ref="J53:O53"/>
    <mergeCell ref="P53:Q53"/>
    <mergeCell ref="R53:S53"/>
    <mergeCell ref="E54:G54"/>
    <mergeCell ref="H54:I54"/>
    <mergeCell ref="J54:O54"/>
    <mergeCell ref="P54:Q54"/>
    <mergeCell ref="R54:S54"/>
    <mergeCell ref="E55:G55"/>
    <mergeCell ref="H55:I55"/>
    <mergeCell ref="J55:O55"/>
    <mergeCell ref="P55:Q55"/>
    <mergeCell ref="R55:S55"/>
    <mergeCell ref="B56:O56"/>
    <mergeCell ref="P56:Q56"/>
    <mergeCell ref="R56:S56"/>
    <mergeCell ref="C57:S57"/>
    <mergeCell ref="C58:D58"/>
    <mergeCell ref="E58:N58"/>
    <mergeCell ref="P58:Q58"/>
    <mergeCell ref="R58:S58"/>
    <mergeCell ref="C59:D59"/>
    <mergeCell ref="E59:N59"/>
    <mergeCell ref="P59:Q59"/>
    <mergeCell ref="R59:S59"/>
    <mergeCell ref="C60:D60"/>
    <mergeCell ref="E60:N60"/>
    <mergeCell ref="P60:Q60"/>
    <mergeCell ref="R60:S60"/>
    <mergeCell ref="C61:D61"/>
    <mergeCell ref="E61:N61"/>
    <mergeCell ref="P61:Q61"/>
    <mergeCell ref="R61:S61"/>
    <mergeCell ref="C62:S62"/>
    <mergeCell ref="C63:S63"/>
    <mergeCell ref="C64:S64"/>
    <mergeCell ref="C65:S65"/>
    <mergeCell ref="C66:S66"/>
    <mergeCell ref="C67:S67"/>
    <mergeCell ref="C71:S71"/>
    <mergeCell ref="A3:A20"/>
    <mergeCell ref="A21:A38"/>
    <mergeCell ref="A39:A44"/>
    <mergeCell ref="A45:A57"/>
    <mergeCell ref="A58:A71"/>
    <mergeCell ref="B7:B17"/>
    <mergeCell ref="B58:B63"/>
    <mergeCell ref="B64:B67"/>
    <mergeCell ref="B68:B71"/>
    <mergeCell ref="I23:I24"/>
    <mergeCell ref="J23:J24"/>
    <mergeCell ref="K23:K24"/>
    <mergeCell ref="L23:L24"/>
    <mergeCell ref="O23:O24"/>
    <mergeCell ref="T39:T44"/>
    <mergeCell ref="E45:G47"/>
    <mergeCell ref="E48:G49"/>
    <mergeCell ref="B45:D49"/>
    <mergeCell ref="B50:D55"/>
    <mergeCell ref="B4:H5"/>
    <mergeCell ref="I4:J5"/>
    <mergeCell ref="N4:O5"/>
    <mergeCell ref="C9:D10"/>
    <mergeCell ref="C11:D12"/>
    <mergeCell ref="E41:G42"/>
    <mergeCell ref="B19:H20"/>
    <mergeCell ref="B21:D24"/>
    <mergeCell ref="E21:H24"/>
    <mergeCell ref="R22:S24"/>
    <mergeCell ref="M23:N24"/>
    <mergeCell ref="P23:Q24"/>
    <mergeCell ref="B32:C38"/>
    <mergeCell ref="C13:D17"/>
    <mergeCell ref="E16:H17"/>
    <mergeCell ref="E43:G44"/>
    <mergeCell ref="B40:D44"/>
  </mergeCells>
  <pageMargins left="0.751388888888889" right="0.751388888888889" top="0.313888888888889" bottom="0.196527777777778" header="0.313888888888889" footer="0.196527777777778"/>
  <pageSetup paperSize="9" scale="74" fitToHeight="0"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00000"/>
  </sheetPr>
  <dimension ref="A1:W73"/>
  <sheetViews>
    <sheetView workbookViewId="0">
      <selection activeCell="V14" sqref="V14"/>
    </sheetView>
  </sheetViews>
  <sheetFormatPr defaultColWidth="9" defaultRowHeight="12"/>
  <cols>
    <col min="1" max="1" width="4.5" style="3" customWidth="1"/>
    <col min="2" max="2" width="6.875" style="3" customWidth="1"/>
    <col min="3" max="3" width="6.5" style="3" customWidth="1"/>
    <col min="4" max="4" width="4.75" style="3" customWidth="1"/>
    <col min="5" max="6" width="4.625" style="3" customWidth="1"/>
    <col min="7" max="7" width="4.375" style="3" customWidth="1"/>
    <col min="8" max="8" width="1.25" style="3" customWidth="1"/>
    <col min="9" max="9" width="6.375" style="3" customWidth="1"/>
    <col min="10" max="10" width="14.25" style="3" customWidth="1"/>
    <col min="11" max="11" width="4.375" style="3" customWidth="1"/>
    <col min="12" max="12" width="8.5" style="3" customWidth="1"/>
    <col min="13" max="13" width="7.375" style="3" customWidth="1"/>
    <col min="14" max="14" width="5.625" style="3" customWidth="1"/>
    <col min="15" max="15" width="7.625" style="3" customWidth="1"/>
    <col min="16" max="16" width="4.25" style="3" customWidth="1"/>
    <col min="17" max="17" width="4.625" style="3" customWidth="1"/>
    <col min="18" max="18" width="4.375" style="3" customWidth="1"/>
    <col min="19" max="19" width="3.25" style="3" customWidth="1"/>
    <col min="20" max="20" width="9" style="4" hidden="1" customWidth="1"/>
    <col min="21" max="21" width="11.125" style="3"/>
    <col min="22" max="22" width="9" style="3"/>
    <col min="23" max="23" width="18.125" style="3" customWidth="1"/>
    <col min="24" max="16384" width="9" style="3"/>
  </cols>
  <sheetData>
    <row r="1" ht="26.25" customHeight="1" spans="1:19">
      <c r="A1" s="5" t="s">
        <v>0</v>
      </c>
      <c r="B1" s="5"/>
      <c r="C1" s="6"/>
      <c r="D1" s="6"/>
      <c r="E1" s="6"/>
      <c r="F1" s="6"/>
      <c r="G1" s="6"/>
      <c r="H1" s="6"/>
      <c r="I1" s="6"/>
      <c r="J1" s="6"/>
      <c r="K1" s="6"/>
      <c r="L1" s="6"/>
      <c r="M1" s="6"/>
      <c r="N1" s="6"/>
      <c r="O1" s="6"/>
      <c r="P1" s="6"/>
      <c r="Q1" s="6"/>
      <c r="R1" s="6"/>
      <c r="S1" s="6"/>
    </row>
    <row r="2" ht="43.15" customHeight="1" spans="1:19">
      <c r="A2" s="7" t="s">
        <v>1</v>
      </c>
      <c r="B2" s="7"/>
      <c r="C2" s="7"/>
      <c r="D2" s="7"/>
      <c r="E2" s="7"/>
      <c r="F2" s="7"/>
      <c r="G2" s="7"/>
      <c r="H2" s="7"/>
      <c r="I2" s="7"/>
      <c r="J2" s="7"/>
      <c r="K2" s="7"/>
      <c r="L2" s="7"/>
      <c r="M2" s="7"/>
      <c r="N2" s="7"/>
      <c r="O2" s="7"/>
      <c r="P2" s="7"/>
      <c r="Q2" s="7"/>
      <c r="R2" s="7"/>
      <c r="S2" s="7"/>
    </row>
    <row r="3" ht="24.75" customHeight="1" spans="1:19">
      <c r="A3" s="8" t="s">
        <v>2</v>
      </c>
      <c r="B3" s="9" t="s">
        <v>3</v>
      </c>
      <c r="C3" s="10" t="s">
        <v>204</v>
      </c>
      <c r="D3" s="11"/>
      <c r="E3" s="11"/>
      <c r="F3" s="11"/>
      <c r="G3" s="11"/>
      <c r="H3" s="12"/>
      <c r="I3" s="93" t="s">
        <v>5</v>
      </c>
      <c r="J3" s="11" t="s">
        <v>205</v>
      </c>
      <c r="K3" s="11"/>
      <c r="L3" s="11"/>
      <c r="M3" s="11"/>
      <c r="N3" s="11"/>
      <c r="O3" s="11"/>
      <c r="P3" s="11"/>
      <c r="Q3" s="11"/>
      <c r="R3" s="11"/>
      <c r="S3" s="136"/>
    </row>
    <row r="4" s="1" customFormat="1" ht="19.5" customHeight="1" spans="1:20">
      <c r="A4" s="13"/>
      <c r="B4" s="14" t="s">
        <v>7</v>
      </c>
      <c r="C4" s="14"/>
      <c r="D4" s="14"/>
      <c r="E4" s="14"/>
      <c r="F4" s="14"/>
      <c r="G4" s="14"/>
      <c r="H4" s="15"/>
      <c r="I4" s="23" t="s">
        <v>8</v>
      </c>
      <c r="J4" s="15"/>
      <c r="K4" s="94" t="s">
        <v>206</v>
      </c>
      <c r="L4" s="95"/>
      <c r="M4" s="96"/>
      <c r="N4" s="23" t="s">
        <v>10</v>
      </c>
      <c r="O4" s="15"/>
      <c r="P4" s="94" t="s">
        <v>207</v>
      </c>
      <c r="Q4" s="95"/>
      <c r="R4" s="95"/>
      <c r="S4" s="137"/>
      <c r="T4" s="138"/>
    </row>
    <row r="5" s="1" customFormat="1" ht="21" customHeight="1" spans="1:20">
      <c r="A5" s="13"/>
      <c r="B5" s="16"/>
      <c r="C5" s="16"/>
      <c r="D5" s="16"/>
      <c r="E5" s="16"/>
      <c r="F5" s="16"/>
      <c r="G5" s="16"/>
      <c r="H5" s="17"/>
      <c r="I5" s="24"/>
      <c r="J5" s="17"/>
      <c r="K5" s="94" t="s">
        <v>208</v>
      </c>
      <c r="L5" s="95"/>
      <c r="M5" s="96"/>
      <c r="N5" s="24"/>
      <c r="O5" s="17"/>
      <c r="P5" s="94" t="s">
        <v>209</v>
      </c>
      <c r="Q5" s="95"/>
      <c r="R5" s="95"/>
      <c r="S5" s="137"/>
      <c r="T5" s="138"/>
    </row>
    <row r="6" s="1" customFormat="1" ht="20.25" customHeight="1" spans="1:20">
      <c r="A6" s="13"/>
      <c r="B6" s="18" t="s">
        <v>14</v>
      </c>
      <c r="C6" s="18"/>
      <c r="D6" s="18"/>
      <c r="E6" s="18"/>
      <c r="F6" s="18"/>
      <c r="G6" s="18"/>
      <c r="H6" s="19"/>
      <c r="I6" s="22" t="s">
        <v>210</v>
      </c>
      <c r="J6" s="18"/>
      <c r="K6" s="18"/>
      <c r="L6" s="18"/>
      <c r="M6" s="18"/>
      <c r="N6" s="18"/>
      <c r="O6" s="18"/>
      <c r="P6" s="18"/>
      <c r="Q6" s="18"/>
      <c r="R6" s="18"/>
      <c r="S6" s="139"/>
      <c r="T6" s="138"/>
    </row>
    <row r="7" ht="33.6" customHeight="1" spans="1:19">
      <c r="A7" s="13"/>
      <c r="B7" s="15" t="s">
        <v>16</v>
      </c>
      <c r="C7" s="20" t="s">
        <v>17</v>
      </c>
      <c r="D7" s="20"/>
      <c r="E7" s="20"/>
      <c r="F7" s="20"/>
      <c r="G7" s="20"/>
      <c r="H7" s="20"/>
      <c r="I7" s="71" t="s">
        <v>18</v>
      </c>
      <c r="J7" s="71"/>
      <c r="K7" s="71"/>
      <c r="L7" s="20" t="s">
        <v>19</v>
      </c>
      <c r="M7" s="20"/>
      <c r="N7" s="20"/>
      <c r="O7" s="20"/>
      <c r="P7" s="92">
        <v>8</v>
      </c>
      <c r="Q7" s="92"/>
      <c r="R7" s="92"/>
      <c r="S7" s="147"/>
    </row>
    <row r="8" ht="45.75" customHeight="1" spans="1:19">
      <c r="A8" s="13"/>
      <c r="B8" s="21"/>
      <c r="C8" s="20" t="s">
        <v>20</v>
      </c>
      <c r="D8" s="20"/>
      <c r="E8" s="20" t="s">
        <v>21</v>
      </c>
      <c r="F8" s="20"/>
      <c r="G8" s="20"/>
      <c r="H8" s="20"/>
      <c r="I8" s="20" t="s">
        <v>22</v>
      </c>
      <c r="J8" s="20"/>
      <c r="K8" s="20"/>
      <c r="L8" s="20" t="s">
        <v>23</v>
      </c>
      <c r="M8" s="20"/>
      <c r="N8" s="20" t="s">
        <v>24</v>
      </c>
      <c r="O8" s="20"/>
      <c r="P8" s="22" t="s">
        <v>25</v>
      </c>
      <c r="Q8" s="19"/>
      <c r="R8" s="18" t="s">
        <v>26</v>
      </c>
      <c r="S8" s="139"/>
    </row>
    <row r="9" ht="23.1" customHeight="1" spans="1:19">
      <c r="A9" s="13"/>
      <c r="B9" s="21"/>
      <c r="C9" s="20" t="s">
        <v>27</v>
      </c>
      <c r="D9" s="20"/>
      <c r="E9" s="20" t="s">
        <v>28</v>
      </c>
      <c r="F9" s="20"/>
      <c r="G9" s="20"/>
      <c r="H9" s="20"/>
      <c r="I9" s="20" t="s">
        <v>29</v>
      </c>
      <c r="J9" s="20"/>
      <c r="K9" s="20"/>
      <c r="L9" s="97">
        <v>0.95</v>
      </c>
      <c r="M9" s="20"/>
      <c r="N9" s="97">
        <v>1</v>
      </c>
      <c r="O9" s="20"/>
      <c r="P9" s="98">
        <v>1</v>
      </c>
      <c r="Q9" s="19"/>
      <c r="R9" s="140">
        <v>1</v>
      </c>
      <c r="S9" s="139"/>
    </row>
    <row r="10" ht="23.1" customHeight="1" spans="1:19">
      <c r="A10" s="13"/>
      <c r="B10" s="21"/>
      <c r="C10" s="20"/>
      <c r="D10" s="20"/>
      <c r="E10" s="20" t="s">
        <v>30</v>
      </c>
      <c r="F10" s="20"/>
      <c r="G10" s="20"/>
      <c r="H10" s="20"/>
      <c r="I10" s="20" t="s">
        <v>31</v>
      </c>
      <c r="J10" s="20"/>
      <c r="K10" s="20"/>
      <c r="L10" s="20" t="s">
        <v>211</v>
      </c>
      <c r="M10" s="20"/>
      <c r="N10" s="20" t="s">
        <v>212</v>
      </c>
      <c r="O10" s="20"/>
      <c r="P10" s="22" t="s">
        <v>212</v>
      </c>
      <c r="Q10" s="19"/>
      <c r="R10" s="140">
        <v>1</v>
      </c>
      <c r="S10" s="139"/>
    </row>
    <row r="11" ht="23.1" customHeight="1" spans="1:19">
      <c r="A11" s="13"/>
      <c r="B11" s="21"/>
      <c r="C11" s="20" t="s">
        <v>34</v>
      </c>
      <c r="D11" s="20"/>
      <c r="E11" s="20" t="s">
        <v>35</v>
      </c>
      <c r="F11" s="20"/>
      <c r="G11" s="20"/>
      <c r="H11" s="20"/>
      <c r="I11" s="20" t="s">
        <v>213</v>
      </c>
      <c r="J11" s="20"/>
      <c r="K11" s="20"/>
      <c r="L11" s="20">
        <v>10</v>
      </c>
      <c r="M11" s="20"/>
      <c r="N11" s="20">
        <v>12</v>
      </c>
      <c r="O11" s="20"/>
      <c r="P11" s="22">
        <v>12</v>
      </c>
      <c r="Q11" s="19"/>
      <c r="R11" s="140">
        <v>1</v>
      </c>
      <c r="S11" s="139"/>
    </row>
    <row r="12" ht="33" customHeight="1" spans="1:19">
      <c r="A12" s="13"/>
      <c r="B12" s="21"/>
      <c r="C12" s="20"/>
      <c r="D12" s="20"/>
      <c r="E12" s="20" t="s">
        <v>38</v>
      </c>
      <c r="F12" s="20"/>
      <c r="G12" s="20"/>
      <c r="H12" s="20"/>
      <c r="I12" s="20" t="s">
        <v>214</v>
      </c>
      <c r="J12" s="20"/>
      <c r="K12" s="20"/>
      <c r="L12" s="97" t="s">
        <v>215</v>
      </c>
      <c r="M12" s="20"/>
      <c r="N12" s="97">
        <v>1</v>
      </c>
      <c r="O12" s="20"/>
      <c r="P12" s="98">
        <v>1</v>
      </c>
      <c r="Q12" s="19"/>
      <c r="R12" s="140">
        <v>1</v>
      </c>
      <c r="S12" s="139"/>
    </row>
    <row r="13" ht="39" customHeight="1" spans="1:19">
      <c r="A13" s="13"/>
      <c r="B13" s="21"/>
      <c r="C13" s="20" t="s">
        <v>41</v>
      </c>
      <c r="D13" s="20"/>
      <c r="E13" s="20" t="s">
        <v>42</v>
      </c>
      <c r="F13" s="20"/>
      <c r="G13" s="20"/>
      <c r="H13" s="20"/>
      <c r="I13" s="20" t="s">
        <v>216</v>
      </c>
      <c r="J13" s="20"/>
      <c r="K13" s="20"/>
      <c r="L13" s="97" t="s">
        <v>217</v>
      </c>
      <c r="M13" s="20"/>
      <c r="N13" s="97" t="s">
        <v>218</v>
      </c>
      <c r="O13" s="20"/>
      <c r="P13" s="98">
        <v>0.1775</v>
      </c>
      <c r="Q13" s="19"/>
      <c r="R13" s="140">
        <v>1</v>
      </c>
      <c r="S13" s="139"/>
    </row>
    <row r="14" ht="36" customHeight="1" spans="1:19">
      <c r="A14" s="13"/>
      <c r="B14" s="21"/>
      <c r="C14" s="20"/>
      <c r="D14" s="20"/>
      <c r="E14" s="20" t="s">
        <v>45</v>
      </c>
      <c r="F14" s="20"/>
      <c r="G14" s="20"/>
      <c r="H14" s="20"/>
      <c r="I14" s="20" t="s">
        <v>219</v>
      </c>
      <c r="J14" s="20"/>
      <c r="K14" s="20"/>
      <c r="L14" s="97">
        <v>0.95</v>
      </c>
      <c r="M14" s="20"/>
      <c r="N14" s="97">
        <v>1</v>
      </c>
      <c r="O14" s="20"/>
      <c r="P14" s="98">
        <v>1</v>
      </c>
      <c r="Q14" s="19"/>
      <c r="R14" s="140">
        <v>1.02</v>
      </c>
      <c r="S14" s="139"/>
    </row>
    <row r="15" ht="60" customHeight="1" spans="1:19">
      <c r="A15" s="13"/>
      <c r="B15" s="21"/>
      <c r="C15" s="20"/>
      <c r="D15" s="20"/>
      <c r="E15" s="20" t="s">
        <v>47</v>
      </c>
      <c r="F15" s="20"/>
      <c r="G15" s="20"/>
      <c r="H15" s="20"/>
      <c r="I15" s="20" t="s">
        <v>220</v>
      </c>
      <c r="J15" s="20"/>
      <c r="K15" s="20"/>
      <c r="L15" s="97">
        <v>0.7</v>
      </c>
      <c r="M15" s="20"/>
      <c r="N15" s="97">
        <v>0.8</v>
      </c>
      <c r="O15" s="20"/>
      <c r="P15" s="98">
        <v>0.8</v>
      </c>
      <c r="Q15" s="19"/>
      <c r="R15" s="140">
        <v>1</v>
      </c>
      <c r="S15" s="139"/>
    </row>
    <row r="16" ht="35.1" customHeight="1" spans="1:19">
      <c r="A16" s="13"/>
      <c r="B16" s="17"/>
      <c r="C16" s="20"/>
      <c r="D16" s="20"/>
      <c r="E16" s="20" t="s">
        <v>50</v>
      </c>
      <c r="F16" s="20"/>
      <c r="G16" s="20"/>
      <c r="H16" s="20"/>
      <c r="I16" s="71" t="s">
        <v>52</v>
      </c>
      <c r="J16" s="71"/>
      <c r="K16" s="71"/>
      <c r="L16" s="97">
        <v>0.9926</v>
      </c>
      <c r="M16" s="20"/>
      <c r="N16" s="104">
        <v>0.995</v>
      </c>
      <c r="O16" s="104"/>
      <c r="P16" s="105">
        <v>0.9994</v>
      </c>
      <c r="Q16" s="19"/>
      <c r="R16" s="140">
        <v>1</v>
      </c>
      <c r="S16" s="139"/>
    </row>
    <row r="17" ht="36" customHeight="1" spans="1:19">
      <c r="A17" s="13"/>
      <c r="B17" s="18" t="s">
        <v>53</v>
      </c>
      <c r="C17" s="18"/>
      <c r="D17" s="19"/>
      <c r="E17" s="22" t="s">
        <v>54</v>
      </c>
      <c r="F17" s="18"/>
      <c r="G17" s="18"/>
      <c r="H17" s="18"/>
      <c r="I17" s="22" t="s">
        <v>55</v>
      </c>
      <c r="J17" s="18"/>
      <c r="K17" s="19"/>
      <c r="L17" s="22" t="s">
        <v>89</v>
      </c>
      <c r="M17" s="18"/>
      <c r="N17" s="18"/>
      <c r="O17" s="18"/>
      <c r="P17" s="18"/>
      <c r="Q17" s="18"/>
      <c r="R17" s="18"/>
      <c r="S17" s="139"/>
    </row>
    <row r="18" ht="23.25" customHeight="1" spans="1:19">
      <c r="A18" s="13"/>
      <c r="B18" s="25" t="s">
        <v>57</v>
      </c>
      <c r="C18" s="26"/>
      <c r="D18" s="26"/>
      <c r="E18" s="26"/>
      <c r="F18" s="26"/>
      <c r="G18" s="26"/>
      <c r="H18" s="26"/>
      <c r="I18" s="26" t="s">
        <v>58</v>
      </c>
      <c r="J18" s="26"/>
      <c r="K18" s="26"/>
      <c r="L18" s="26"/>
      <c r="M18" s="26"/>
      <c r="N18" s="26"/>
      <c r="O18" s="26"/>
      <c r="P18" s="26"/>
      <c r="Q18" s="26"/>
      <c r="R18" s="26"/>
      <c r="S18" s="150"/>
    </row>
    <row r="19" ht="23.25" customHeight="1" spans="1:19">
      <c r="A19" s="27"/>
      <c r="B19" s="28"/>
      <c r="C19" s="29"/>
      <c r="D19" s="29"/>
      <c r="E19" s="29"/>
      <c r="F19" s="29"/>
      <c r="G19" s="29"/>
      <c r="H19" s="29"/>
      <c r="I19" s="29" t="s">
        <v>59</v>
      </c>
      <c r="J19" s="29"/>
      <c r="K19" s="29"/>
      <c r="L19" s="29"/>
      <c r="M19" s="29"/>
      <c r="N19" s="29"/>
      <c r="O19" s="29"/>
      <c r="P19" s="29"/>
      <c r="Q19" s="29"/>
      <c r="R19" s="29"/>
      <c r="S19" s="151"/>
    </row>
    <row r="20" spans="1:19">
      <c r="A20" s="30" t="s">
        <v>60</v>
      </c>
      <c r="B20" s="12"/>
      <c r="C20" s="31"/>
      <c r="D20" s="31"/>
      <c r="E20" s="32" t="s">
        <v>61</v>
      </c>
      <c r="F20" s="33"/>
      <c r="G20" s="33"/>
      <c r="H20" s="34"/>
      <c r="I20" s="106" t="s">
        <v>62</v>
      </c>
      <c r="J20" s="106"/>
      <c r="K20" s="106"/>
      <c r="L20" s="106"/>
      <c r="M20" s="106"/>
      <c r="N20" s="106"/>
      <c r="O20" s="106"/>
      <c r="P20" s="106"/>
      <c r="Q20" s="106"/>
      <c r="R20" s="106"/>
      <c r="S20" s="152"/>
    </row>
    <row r="21" ht="12.75" customHeight="1" spans="1:19">
      <c r="A21" s="35"/>
      <c r="B21" s="19"/>
      <c r="C21" s="20"/>
      <c r="D21" s="20"/>
      <c r="E21" s="36"/>
      <c r="F21" s="4"/>
      <c r="G21" s="4"/>
      <c r="H21" s="21"/>
      <c r="I21" s="42" t="s">
        <v>63</v>
      </c>
      <c r="J21" s="42"/>
      <c r="K21" s="20" t="s">
        <v>64</v>
      </c>
      <c r="L21" s="20"/>
      <c r="M21" s="20"/>
      <c r="N21" s="20"/>
      <c r="O21" s="20" t="s">
        <v>65</v>
      </c>
      <c r="P21" s="20"/>
      <c r="Q21" s="20"/>
      <c r="R21" s="20" t="s">
        <v>66</v>
      </c>
      <c r="S21" s="153"/>
    </row>
    <row r="22" s="2" customFormat="1" ht="36" customHeight="1" spans="1:21">
      <c r="A22" s="37"/>
      <c r="B22" s="19"/>
      <c r="C22" s="20"/>
      <c r="D22" s="20"/>
      <c r="E22" s="36"/>
      <c r="F22" s="4"/>
      <c r="G22" s="4"/>
      <c r="H22" s="21"/>
      <c r="I22" s="20" t="s">
        <v>67</v>
      </c>
      <c r="J22" s="20" t="s">
        <v>68</v>
      </c>
      <c r="K22" s="20" t="s">
        <v>69</v>
      </c>
      <c r="L22" s="20" t="s">
        <v>70</v>
      </c>
      <c r="M22" s="20" t="s">
        <v>71</v>
      </c>
      <c r="N22" s="20"/>
      <c r="O22" s="20" t="s">
        <v>72</v>
      </c>
      <c r="P22" s="20" t="s">
        <v>73</v>
      </c>
      <c r="Q22" s="107"/>
      <c r="R22" s="20"/>
      <c r="S22" s="153"/>
      <c r="T22" s="4"/>
      <c r="U22" s="4"/>
    </row>
    <row r="23" s="2" customFormat="1" spans="1:21">
      <c r="A23" s="37"/>
      <c r="B23" s="19"/>
      <c r="C23" s="20"/>
      <c r="D23" s="20"/>
      <c r="E23" s="24"/>
      <c r="F23" s="16"/>
      <c r="G23" s="16"/>
      <c r="H23" s="17"/>
      <c r="I23" s="20"/>
      <c r="J23" s="20"/>
      <c r="K23" s="20"/>
      <c r="L23" s="20"/>
      <c r="M23" s="20"/>
      <c r="N23" s="20"/>
      <c r="O23" s="20"/>
      <c r="P23" s="107"/>
      <c r="Q23" s="107"/>
      <c r="R23" s="20"/>
      <c r="S23" s="153"/>
      <c r="T23" s="4"/>
      <c r="U23" s="4"/>
    </row>
    <row r="24" ht="18" customHeight="1" spans="1:19">
      <c r="A24" s="37"/>
      <c r="B24" s="19" t="s">
        <v>74</v>
      </c>
      <c r="C24" s="20"/>
      <c r="D24" s="20"/>
      <c r="E24" s="38">
        <f>SUM(E25,E29)</f>
        <v>7</v>
      </c>
      <c r="F24" s="39"/>
      <c r="G24" s="39"/>
      <c r="H24" s="40"/>
      <c r="I24" s="108">
        <f>SUM(I25,I29)</f>
        <v>7</v>
      </c>
      <c r="J24" s="108"/>
      <c r="K24" s="108">
        <f>SUM(K25,K29)</f>
        <v>7</v>
      </c>
      <c r="L24" s="109">
        <f t="shared" ref="L24:L28" si="0">K24/I24*100%</f>
        <v>1</v>
      </c>
      <c r="M24" s="110"/>
      <c r="N24" s="110"/>
      <c r="O24" s="108">
        <f>SUM(O25,O29)</f>
        <v>7</v>
      </c>
      <c r="P24" s="104">
        <f t="shared" ref="P24:P28" si="1">O24/K24*100%</f>
        <v>1</v>
      </c>
      <c r="Q24" s="104"/>
      <c r="R24" s="38">
        <f>SUM(R25,R29)</f>
        <v>0</v>
      </c>
      <c r="S24" s="154"/>
    </row>
    <row r="25" ht="18" customHeight="1" spans="1:19">
      <c r="A25" s="37"/>
      <c r="B25" s="25" t="s">
        <v>75</v>
      </c>
      <c r="C25" s="26"/>
      <c r="D25" s="26"/>
      <c r="E25" s="38">
        <f>SUM(E26:H28)</f>
        <v>7</v>
      </c>
      <c r="F25" s="39"/>
      <c r="G25" s="39"/>
      <c r="H25" s="40"/>
      <c r="I25" s="108">
        <f>SUM(I26:I28)</f>
        <v>7</v>
      </c>
      <c r="J25" s="108"/>
      <c r="K25" s="108">
        <f>SUM(K26:K28)</f>
        <v>7</v>
      </c>
      <c r="L25" s="109">
        <f t="shared" si="0"/>
        <v>1</v>
      </c>
      <c r="M25" s="110"/>
      <c r="N25" s="110"/>
      <c r="O25" s="108">
        <f>SUM(O26:O28)</f>
        <v>7</v>
      </c>
      <c r="P25" s="104">
        <f t="shared" si="1"/>
        <v>1</v>
      </c>
      <c r="Q25" s="104"/>
      <c r="R25" s="38">
        <f>SUM(R26:S28)</f>
        <v>0</v>
      </c>
      <c r="S25" s="154"/>
    </row>
    <row r="26" ht="18" customHeight="1" spans="1:19">
      <c r="A26" s="37"/>
      <c r="B26" s="25" t="s">
        <v>76</v>
      </c>
      <c r="C26" s="26"/>
      <c r="D26" s="26"/>
      <c r="E26" s="38"/>
      <c r="F26" s="39"/>
      <c r="G26" s="39"/>
      <c r="H26" s="40"/>
      <c r="I26" s="111"/>
      <c r="J26" s="108"/>
      <c r="K26" s="112"/>
      <c r="L26" s="109"/>
      <c r="M26" s="110"/>
      <c r="N26" s="110"/>
      <c r="O26" s="110"/>
      <c r="P26" s="104"/>
      <c r="Q26" s="104"/>
      <c r="R26" s="110">
        <f t="shared" ref="R26:R30" si="2">K26-O26</f>
        <v>0</v>
      </c>
      <c r="S26" s="155"/>
    </row>
    <row r="27" ht="18" customHeight="1" spans="1:19">
      <c r="A27" s="37"/>
      <c r="B27" s="25" t="s">
        <v>77</v>
      </c>
      <c r="C27" s="26"/>
      <c r="D27" s="26"/>
      <c r="E27" s="38"/>
      <c r="F27" s="39"/>
      <c r="G27" s="39"/>
      <c r="H27" s="40"/>
      <c r="I27" s="108"/>
      <c r="J27" s="108"/>
      <c r="K27" s="112"/>
      <c r="L27" s="109"/>
      <c r="M27" s="110"/>
      <c r="N27" s="110"/>
      <c r="O27" s="110"/>
      <c r="P27" s="104"/>
      <c r="Q27" s="104"/>
      <c r="R27" s="110">
        <f t="shared" si="2"/>
        <v>0</v>
      </c>
      <c r="S27" s="155"/>
    </row>
    <row r="28" ht="18" customHeight="1" spans="1:19">
      <c r="A28" s="37"/>
      <c r="B28" s="25" t="s">
        <v>78</v>
      </c>
      <c r="C28" s="26"/>
      <c r="D28" s="26"/>
      <c r="E28" s="38">
        <v>7</v>
      </c>
      <c r="F28" s="39"/>
      <c r="G28" s="39"/>
      <c r="H28" s="40"/>
      <c r="I28" s="108">
        <v>7</v>
      </c>
      <c r="J28" s="108" t="s">
        <v>221</v>
      </c>
      <c r="K28" s="112">
        <v>7</v>
      </c>
      <c r="L28" s="109">
        <f t="shared" si="0"/>
        <v>1</v>
      </c>
      <c r="M28" s="110" t="s">
        <v>222</v>
      </c>
      <c r="N28" s="110"/>
      <c r="O28" s="110">
        <v>7</v>
      </c>
      <c r="P28" s="104">
        <f t="shared" si="1"/>
        <v>1</v>
      </c>
      <c r="Q28" s="104"/>
      <c r="R28" s="110">
        <f t="shared" si="2"/>
        <v>0</v>
      </c>
      <c r="S28" s="155"/>
    </row>
    <row r="29" ht="18" customHeight="1" spans="1:19">
      <c r="A29" s="37"/>
      <c r="B29" s="25" t="s">
        <v>80</v>
      </c>
      <c r="C29" s="26"/>
      <c r="D29" s="26"/>
      <c r="E29" s="38"/>
      <c r="F29" s="39"/>
      <c r="G29" s="39"/>
      <c r="H29" s="40"/>
      <c r="I29" s="108"/>
      <c r="J29" s="108"/>
      <c r="K29" s="112"/>
      <c r="L29" s="112"/>
      <c r="M29" s="110"/>
      <c r="N29" s="110"/>
      <c r="O29" s="110"/>
      <c r="P29" s="110"/>
      <c r="Q29" s="110"/>
      <c r="R29" s="110">
        <f t="shared" si="2"/>
        <v>0</v>
      </c>
      <c r="S29" s="155"/>
    </row>
    <row r="30" ht="18" customHeight="1" spans="1:19">
      <c r="A30" s="37"/>
      <c r="B30" s="41" t="s">
        <v>81</v>
      </c>
      <c r="C30" s="41"/>
      <c r="D30" s="25"/>
      <c r="E30" s="38"/>
      <c r="F30" s="39"/>
      <c r="G30" s="39"/>
      <c r="H30" s="40"/>
      <c r="I30" s="108"/>
      <c r="J30" s="108"/>
      <c r="K30" s="112"/>
      <c r="L30" s="112"/>
      <c r="M30" s="38"/>
      <c r="N30" s="40"/>
      <c r="O30" s="110"/>
      <c r="P30" s="110"/>
      <c r="Q30" s="110"/>
      <c r="R30" s="110">
        <f t="shared" si="2"/>
        <v>0</v>
      </c>
      <c r="S30" s="155"/>
    </row>
    <row r="31" ht="18" customHeight="1" spans="1:19">
      <c r="A31" s="37"/>
      <c r="B31" s="19" t="s">
        <v>82</v>
      </c>
      <c r="C31" s="42"/>
      <c r="D31" s="43" t="s">
        <v>83</v>
      </c>
      <c r="E31" s="44" t="s">
        <v>84</v>
      </c>
      <c r="F31" s="44"/>
      <c r="G31" s="44"/>
      <c r="H31" s="44"/>
      <c r="I31" s="44"/>
      <c r="J31" s="44"/>
      <c r="K31" s="44"/>
      <c r="L31" s="44"/>
      <c r="M31" s="44"/>
      <c r="N31" s="44"/>
      <c r="O31" s="44"/>
      <c r="P31" s="44" t="s">
        <v>85</v>
      </c>
      <c r="Q31" s="44"/>
      <c r="R31" s="44"/>
      <c r="S31" s="156"/>
    </row>
    <row r="32" ht="18" customHeight="1" spans="1:19">
      <c r="A32" s="37"/>
      <c r="B32" s="45"/>
      <c r="C32" s="42"/>
      <c r="D32" s="20">
        <v>1</v>
      </c>
      <c r="E32" s="44" t="s">
        <v>223</v>
      </c>
      <c r="F32" s="44"/>
      <c r="G32" s="44"/>
      <c r="H32" s="44"/>
      <c r="I32" s="44"/>
      <c r="J32" s="44"/>
      <c r="K32" s="44"/>
      <c r="L32" s="44"/>
      <c r="M32" s="44"/>
      <c r="N32" s="44"/>
      <c r="O32" s="44"/>
      <c r="P32" s="44">
        <v>7</v>
      </c>
      <c r="Q32" s="44"/>
      <c r="R32" s="44"/>
      <c r="S32" s="156"/>
    </row>
    <row r="33" ht="18" customHeight="1" spans="1:19">
      <c r="A33" s="37"/>
      <c r="B33" s="45"/>
      <c r="C33" s="42"/>
      <c r="D33" s="20">
        <v>2</v>
      </c>
      <c r="E33" s="44"/>
      <c r="F33" s="44"/>
      <c r="G33" s="44"/>
      <c r="H33" s="44"/>
      <c r="I33" s="44"/>
      <c r="J33" s="44"/>
      <c r="K33" s="44"/>
      <c r="L33" s="44"/>
      <c r="M33" s="44"/>
      <c r="N33" s="44"/>
      <c r="O33" s="44"/>
      <c r="P33" s="44"/>
      <c r="Q33" s="44"/>
      <c r="R33" s="44"/>
      <c r="S33" s="156"/>
    </row>
    <row r="34" ht="18" customHeight="1" spans="1:19">
      <c r="A34" s="46"/>
      <c r="B34" s="47"/>
      <c r="C34" s="48"/>
      <c r="D34" s="20">
        <v>3</v>
      </c>
      <c r="E34" s="44"/>
      <c r="F34" s="44"/>
      <c r="G34" s="44"/>
      <c r="H34" s="44"/>
      <c r="I34" s="44"/>
      <c r="J34" s="44"/>
      <c r="K34" s="44"/>
      <c r="L34" s="44"/>
      <c r="M34" s="44"/>
      <c r="N34" s="44"/>
      <c r="O34" s="44"/>
      <c r="P34" s="44"/>
      <c r="Q34" s="44"/>
      <c r="R34" s="44"/>
      <c r="S34" s="156"/>
    </row>
    <row r="35" ht="18" customHeight="1" spans="1:19">
      <c r="A35" s="46"/>
      <c r="B35" s="47"/>
      <c r="C35" s="48"/>
      <c r="D35" s="20">
        <v>4</v>
      </c>
      <c r="E35" s="44"/>
      <c r="F35" s="44"/>
      <c r="G35" s="44"/>
      <c r="H35" s="44"/>
      <c r="I35" s="44"/>
      <c r="J35" s="44"/>
      <c r="K35" s="44"/>
      <c r="L35" s="44"/>
      <c r="M35" s="44"/>
      <c r="N35" s="44"/>
      <c r="O35" s="44"/>
      <c r="P35" s="44"/>
      <c r="Q35" s="44"/>
      <c r="R35" s="44"/>
      <c r="S35" s="156"/>
    </row>
    <row r="36" ht="18" customHeight="1" spans="1:19">
      <c r="A36" s="46"/>
      <c r="B36" s="47"/>
      <c r="C36" s="48"/>
      <c r="D36" s="20" t="s">
        <v>87</v>
      </c>
      <c r="E36" s="44"/>
      <c r="F36" s="44"/>
      <c r="G36" s="44"/>
      <c r="H36" s="44"/>
      <c r="I36" s="44"/>
      <c r="J36" s="44"/>
      <c r="K36" s="44"/>
      <c r="L36" s="44"/>
      <c r="M36" s="44"/>
      <c r="N36" s="44"/>
      <c r="O36" s="44"/>
      <c r="P36" s="44"/>
      <c r="Q36" s="44"/>
      <c r="R36" s="44"/>
      <c r="S36" s="156"/>
    </row>
    <row r="37" ht="18" customHeight="1" spans="1:19">
      <c r="A37" s="49"/>
      <c r="B37" s="50"/>
      <c r="C37" s="51"/>
      <c r="D37" s="52" t="s">
        <v>88</v>
      </c>
      <c r="E37" s="53" t="s">
        <v>89</v>
      </c>
      <c r="F37" s="53"/>
      <c r="G37" s="53"/>
      <c r="H37" s="53"/>
      <c r="I37" s="53"/>
      <c r="J37" s="53"/>
      <c r="K37" s="53"/>
      <c r="L37" s="53"/>
      <c r="M37" s="53"/>
      <c r="N37" s="53"/>
      <c r="O37" s="53"/>
      <c r="P37" s="53">
        <v>7</v>
      </c>
      <c r="Q37" s="53"/>
      <c r="R37" s="53"/>
      <c r="S37" s="157"/>
    </row>
    <row r="38" ht="41.45" customHeight="1" spans="1:20">
      <c r="A38" s="8" t="s">
        <v>90</v>
      </c>
      <c r="B38" s="54" t="s">
        <v>91</v>
      </c>
      <c r="C38" s="31"/>
      <c r="D38" s="31"/>
      <c r="E38" s="31" t="s">
        <v>92</v>
      </c>
      <c r="F38" s="31"/>
      <c r="G38" s="31"/>
      <c r="H38" s="31" t="s">
        <v>93</v>
      </c>
      <c r="I38" s="31"/>
      <c r="J38" s="31" t="s">
        <v>94</v>
      </c>
      <c r="K38" s="31"/>
      <c r="L38" s="31"/>
      <c r="M38" s="31"/>
      <c r="N38" s="31"/>
      <c r="O38" s="31"/>
      <c r="P38" s="10" t="s">
        <v>95</v>
      </c>
      <c r="Q38" s="12"/>
      <c r="R38" s="31" t="s">
        <v>96</v>
      </c>
      <c r="S38" s="158"/>
      <c r="T38" s="19"/>
    </row>
    <row r="39" ht="48" customHeight="1" spans="1:20">
      <c r="A39" s="204"/>
      <c r="B39" s="26" t="s">
        <v>97</v>
      </c>
      <c r="C39" s="26"/>
      <c r="D39" s="26"/>
      <c r="E39" s="20" t="s">
        <v>98</v>
      </c>
      <c r="F39" s="20"/>
      <c r="G39" s="20"/>
      <c r="H39" s="58" t="s">
        <v>99</v>
      </c>
      <c r="I39" s="57"/>
      <c r="J39" s="69" t="s">
        <v>187</v>
      </c>
      <c r="K39" s="69"/>
      <c r="L39" s="69"/>
      <c r="M39" s="69"/>
      <c r="N39" s="69"/>
      <c r="O39" s="69"/>
      <c r="P39" s="114">
        <v>0.04</v>
      </c>
      <c r="Q39" s="159"/>
      <c r="R39" s="20">
        <v>4</v>
      </c>
      <c r="S39" s="153"/>
      <c r="T39" s="19"/>
    </row>
    <row r="40" ht="56.1" customHeight="1" spans="1:20">
      <c r="A40" s="204"/>
      <c r="B40" s="26"/>
      <c r="C40" s="26"/>
      <c r="D40" s="26"/>
      <c r="E40" s="23" t="s">
        <v>101</v>
      </c>
      <c r="F40" s="14"/>
      <c r="G40" s="15"/>
      <c r="H40" s="62" t="s">
        <v>102</v>
      </c>
      <c r="I40" s="25"/>
      <c r="J40" s="70" t="s">
        <v>103</v>
      </c>
      <c r="K40" s="115"/>
      <c r="L40" s="115"/>
      <c r="M40" s="115"/>
      <c r="N40" s="115"/>
      <c r="O40" s="116"/>
      <c r="P40" s="114">
        <v>0.06</v>
      </c>
      <c r="Q40" s="159"/>
      <c r="R40" s="22">
        <v>6</v>
      </c>
      <c r="S40" s="139"/>
      <c r="T40" s="19"/>
    </row>
    <row r="41" ht="56.1" customHeight="1" spans="1:20">
      <c r="A41" s="204"/>
      <c r="B41" s="26"/>
      <c r="C41" s="26"/>
      <c r="D41" s="26"/>
      <c r="E41" s="36"/>
      <c r="F41" s="4"/>
      <c r="G41" s="21"/>
      <c r="H41" s="22" t="s">
        <v>104</v>
      </c>
      <c r="I41" s="19"/>
      <c r="J41" s="117" t="s">
        <v>224</v>
      </c>
      <c r="K41" s="118"/>
      <c r="L41" s="118"/>
      <c r="M41" s="118"/>
      <c r="N41" s="118"/>
      <c r="O41" s="119"/>
      <c r="P41" s="114">
        <v>0.06</v>
      </c>
      <c r="Q41" s="211"/>
      <c r="R41" s="22">
        <v>6</v>
      </c>
      <c r="S41" s="139"/>
      <c r="T41" s="19"/>
    </row>
    <row r="42" ht="57.95" customHeight="1" spans="1:20">
      <c r="A42" s="204"/>
      <c r="B42" s="26"/>
      <c r="C42" s="26"/>
      <c r="D42" s="26"/>
      <c r="E42" s="20" t="s">
        <v>106</v>
      </c>
      <c r="F42" s="20"/>
      <c r="G42" s="20"/>
      <c r="H42" s="23" t="s">
        <v>29</v>
      </c>
      <c r="I42" s="15"/>
      <c r="J42" s="70" t="s">
        <v>189</v>
      </c>
      <c r="K42" s="115"/>
      <c r="L42" s="115"/>
      <c r="M42" s="115"/>
      <c r="N42" s="115"/>
      <c r="O42" s="116"/>
      <c r="P42" s="114">
        <v>0.07</v>
      </c>
      <c r="Q42" s="211"/>
      <c r="R42" s="22">
        <v>7</v>
      </c>
      <c r="S42" s="139"/>
      <c r="T42" s="19"/>
    </row>
    <row r="43" ht="51" customHeight="1" spans="1:20">
      <c r="A43" s="204"/>
      <c r="B43" s="26"/>
      <c r="C43" s="26"/>
      <c r="D43" s="26"/>
      <c r="E43" s="20"/>
      <c r="F43" s="20"/>
      <c r="G43" s="20"/>
      <c r="H43" s="23" t="s">
        <v>108</v>
      </c>
      <c r="I43" s="15"/>
      <c r="J43" s="69" t="s">
        <v>109</v>
      </c>
      <c r="K43" s="69"/>
      <c r="L43" s="69"/>
      <c r="M43" s="69"/>
      <c r="N43" s="69"/>
      <c r="O43" s="69"/>
      <c r="P43" s="207">
        <v>0.07</v>
      </c>
      <c r="Q43" s="159"/>
      <c r="R43" s="20">
        <v>7</v>
      </c>
      <c r="S43" s="153"/>
      <c r="T43" s="19"/>
    </row>
    <row r="44" ht="48.6" customHeight="1" spans="1:23">
      <c r="A44" s="13"/>
      <c r="B44" s="204" t="s">
        <v>110</v>
      </c>
      <c r="C44" s="205"/>
      <c r="D44" s="21"/>
      <c r="E44" s="67" t="s">
        <v>111</v>
      </c>
      <c r="F44" s="67"/>
      <c r="G44" s="67"/>
      <c r="H44" s="26" t="s">
        <v>112</v>
      </c>
      <c r="I44" s="26"/>
      <c r="J44" s="66" t="s">
        <v>225</v>
      </c>
      <c r="K44" s="66"/>
      <c r="L44" s="66"/>
      <c r="M44" s="66"/>
      <c r="N44" s="66"/>
      <c r="O44" s="66"/>
      <c r="P44" s="120">
        <v>0.04</v>
      </c>
      <c r="Q44" s="160"/>
      <c r="R44" s="31">
        <v>3</v>
      </c>
      <c r="S44" s="161"/>
      <c r="U44" s="204"/>
      <c r="V44" s="205"/>
      <c r="W44" s="4"/>
    </row>
    <row r="45" ht="42" customHeight="1" spans="1:23">
      <c r="A45" s="13"/>
      <c r="B45" s="204"/>
      <c r="C45" s="205"/>
      <c r="D45" s="21"/>
      <c r="E45" s="67"/>
      <c r="F45" s="67"/>
      <c r="G45" s="67"/>
      <c r="H45" s="24" t="s">
        <v>226</v>
      </c>
      <c r="I45" s="17"/>
      <c r="J45" s="121" t="s">
        <v>227</v>
      </c>
      <c r="K45" s="122"/>
      <c r="L45" s="122"/>
      <c r="M45" s="122"/>
      <c r="N45" s="122"/>
      <c r="O45" s="123"/>
      <c r="P45" s="124">
        <v>0.04</v>
      </c>
      <c r="Q45" s="162"/>
      <c r="R45" s="24">
        <v>4</v>
      </c>
      <c r="S45" s="163"/>
      <c r="U45" s="204"/>
      <c r="V45" s="205"/>
      <c r="W45" s="4"/>
    </row>
    <row r="46" ht="42" customHeight="1" spans="1:23">
      <c r="A46" s="13"/>
      <c r="B46" s="204"/>
      <c r="C46" s="205"/>
      <c r="D46" s="21"/>
      <c r="E46" s="67"/>
      <c r="F46" s="67"/>
      <c r="G46" s="67"/>
      <c r="H46" s="26" t="s">
        <v>228</v>
      </c>
      <c r="I46" s="26"/>
      <c r="J46" s="26" t="s">
        <v>229</v>
      </c>
      <c r="K46" s="26"/>
      <c r="L46" s="26"/>
      <c r="M46" s="26"/>
      <c r="N46" s="26"/>
      <c r="O46" s="26"/>
      <c r="P46" s="125">
        <v>0.06</v>
      </c>
      <c r="Q46" s="164"/>
      <c r="R46" s="20"/>
      <c r="S46" s="153"/>
      <c r="U46" s="204"/>
      <c r="V46" s="205"/>
      <c r="W46" s="4"/>
    </row>
    <row r="47" ht="48" customHeight="1" spans="1:23">
      <c r="A47" s="13"/>
      <c r="B47" s="204"/>
      <c r="C47" s="205"/>
      <c r="D47" s="21"/>
      <c r="E47" s="67"/>
      <c r="F47" s="67"/>
      <c r="G47" s="67"/>
      <c r="H47" s="26" t="s">
        <v>116</v>
      </c>
      <c r="I47" s="26"/>
      <c r="J47" s="126" t="s">
        <v>230</v>
      </c>
      <c r="K47" s="126"/>
      <c r="L47" s="126"/>
      <c r="M47" s="126"/>
      <c r="N47" s="126"/>
      <c r="O47" s="126"/>
      <c r="P47" s="125">
        <v>0.02</v>
      </c>
      <c r="Q47" s="164"/>
      <c r="R47" s="20">
        <v>2</v>
      </c>
      <c r="S47" s="153"/>
      <c r="U47" s="204"/>
      <c r="V47" s="205"/>
      <c r="W47" s="4"/>
    </row>
    <row r="48" ht="42.95" customHeight="1" spans="1:23">
      <c r="A48" s="13"/>
      <c r="B48" s="204"/>
      <c r="C48" s="205"/>
      <c r="D48" s="21"/>
      <c r="E48" s="36" t="s">
        <v>231</v>
      </c>
      <c r="F48" s="205"/>
      <c r="G48" s="21"/>
      <c r="H48" s="22" t="s">
        <v>232</v>
      </c>
      <c r="I48" s="19"/>
      <c r="J48" s="62" t="s">
        <v>233</v>
      </c>
      <c r="K48" s="41"/>
      <c r="L48" s="41"/>
      <c r="M48" s="41"/>
      <c r="N48" s="41"/>
      <c r="O48" s="25"/>
      <c r="P48" s="125">
        <v>0.04</v>
      </c>
      <c r="Q48" s="164"/>
      <c r="R48" s="22">
        <v>4</v>
      </c>
      <c r="S48" s="139"/>
      <c r="U48" s="204"/>
      <c r="V48" s="205"/>
      <c r="W48" s="4"/>
    </row>
    <row r="49" s="1" customFormat="1" ht="51" customHeight="1" spans="1:23">
      <c r="A49" s="13"/>
      <c r="B49" s="204"/>
      <c r="C49" s="205"/>
      <c r="D49" s="21"/>
      <c r="E49" s="36"/>
      <c r="F49" s="205"/>
      <c r="G49" s="21"/>
      <c r="H49" s="69" t="s">
        <v>124</v>
      </c>
      <c r="I49" s="69"/>
      <c r="J49" s="26" t="s">
        <v>234</v>
      </c>
      <c r="K49" s="26"/>
      <c r="L49" s="26"/>
      <c r="M49" s="26"/>
      <c r="N49" s="26"/>
      <c r="O49" s="26"/>
      <c r="P49" s="125">
        <v>0.05</v>
      </c>
      <c r="Q49" s="164"/>
      <c r="R49" s="20">
        <v>5</v>
      </c>
      <c r="S49" s="153"/>
      <c r="T49" s="4"/>
      <c r="U49" s="204"/>
      <c r="V49" s="205"/>
      <c r="W49" s="4"/>
    </row>
    <row r="50" s="1" customFormat="1" ht="42" customHeight="1" spans="1:23">
      <c r="A50" s="13"/>
      <c r="B50" s="204"/>
      <c r="C50" s="205"/>
      <c r="D50" s="21"/>
      <c r="E50" s="76"/>
      <c r="F50" s="77"/>
      <c r="G50" s="78"/>
      <c r="H50" s="70" t="s">
        <v>235</v>
      </c>
      <c r="I50" s="116"/>
      <c r="J50" s="127" t="s">
        <v>236</v>
      </c>
      <c r="K50" s="127"/>
      <c r="L50" s="127"/>
      <c r="M50" s="127"/>
      <c r="N50" s="127"/>
      <c r="O50" s="127"/>
      <c r="P50" s="128">
        <v>0.05</v>
      </c>
      <c r="Q50" s="165"/>
      <c r="R50" s="166">
        <v>5</v>
      </c>
      <c r="S50" s="167"/>
      <c r="T50" s="4"/>
      <c r="U50" s="204"/>
      <c r="V50" s="205"/>
      <c r="W50" s="4"/>
    </row>
    <row r="51" ht="47.1" customHeight="1" spans="1:23">
      <c r="A51" s="13"/>
      <c r="B51" s="63" t="s">
        <v>128</v>
      </c>
      <c r="C51" s="64"/>
      <c r="D51" s="65"/>
      <c r="E51" s="31" t="s">
        <v>129</v>
      </c>
      <c r="F51" s="31"/>
      <c r="G51" s="31"/>
      <c r="H51" s="66" t="s">
        <v>237</v>
      </c>
      <c r="I51" s="66"/>
      <c r="J51" s="129" t="s">
        <v>238</v>
      </c>
      <c r="K51" s="129"/>
      <c r="L51" s="129"/>
      <c r="M51" s="129"/>
      <c r="N51" s="129"/>
      <c r="O51" s="129"/>
      <c r="P51" s="120">
        <v>0.07</v>
      </c>
      <c r="Q51" s="160"/>
      <c r="R51" s="31">
        <v>7</v>
      </c>
      <c r="S51" s="161"/>
      <c r="U51" s="204"/>
      <c r="V51" s="205"/>
      <c r="W51" s="4"/>
    </row>
    <row r="52" ht="56.1" customHeight="1" spans="1:19">
      <c r="A52" s="13"/>
      <c r="B52" s="59"/>
      <c r="C52" s="60"/>
      <c r="D52" s="61"/>
      <c r="E52" s="20" t="s">
        <v>131</v>
      </c>
      <c r="F52" s="20"/>
      <c r="G52" s="20"/>
      <c r="H52" s="26" t="s">
        <v>239</v>
      </c>
      <c r="I52" s="26"/>
      <c r="J52" s="69" t="s">
        <v>240</v>
      </c>
      <c r="K52" s="69"/>
      <c r="L52" s="69"/>
      <c r="M52" s="69"/>
      <c r="N52" s="69"/>
      <c r="O52" s="69"/>
      <c r="P52" s="125">
        <v>0.07</v>
      </c>
      <c r="Q52" s="164"/>
      <c r="R52" s="20">
        <v>7</v>
      </c>
      <c r="S52" s="153"/>
    </row>
    <row r="53" ht="39" customHeight="1" spans="1:19">
      <c r="A53" s="13"/>
      <c r="B53" s="59"/>
      <c r="C53" s="60"/>
      <c r="D53" s="61"/>
      <c r="E53" s="20" t="s">
        <v>134</v>
      </c>
      <c r="F53" s="20"/>
      <c r="G53" s="20"/>
      <c r="H53" s="26" t="s">
        <v>216</v>
      </c>
      <c r="I53" s="26"/>
      <c r="J53" s="69" t="s">
        <v>241</v>
      </c>
      <c r="K53" s="69"/>
      <c r="L53" s="69"/>
      <c r="M53" s="69"/>
      <c r="N53" s="69"/>
      <c r="O53" s="69"/>
      <c r="P53" s="120">
        <v>0.07</v>
      </c>
      <c r="Q53" s="160"/>
      <c r="R53" s="20">
        <v>7</v>
      </c>
      <c r="S53" s="153"/>
    </row>
    <row r="54" ht="80.1" customHeight="1" spans="1:19">
      <c r="A54" s="13"/>
      <c r="B54" s="59"/>
      <c r="C54" s="60"/>
      <c r="D54" s="61"/>
      <c r="E54" s="71" t="s">
        <v>136</v>
      </c>
      <c r="F54" s="71"/>
      <c r="G54" s="71"/>
      <c r="H54" s="126" t="s">
        <v>219</v>
      </c>
      <c r="I54" s="126"/>
      <c r="J54" s="130" t="s">
        <v>242</v>
      </c>
      <c r="K54" s="130"/>
      <c r="L54" s="130"/>
      <c r="M54" s="130"/>
      <c r="N54" s="130"/>
      <c r="O54" s="130"/>
      <c r="P54" s="125">
        <v>0.07</v>
      </c>
      <c r="Q54" s="164"/>
      <c r="R54" s="20">
        <v>7</v>
      </c>
      <c r="S54" s="153"/>
    </row>
    <row r="55" s="1" customFormat="1" ht="60" customHeight="1" spans="1:20">
      <c r="A55" s="13"/>
      <c r="B55" s="59"/>
      <c r="C55" s="60"/>
      <c r="D55" s="61"/>
      <c r="E55" s="20" t="s">
        <v>138</v>
      </c>
      <c r="F55" s="20"/>
      <c r="G55" s="20"/>
      <c r="H55" s="26" t="s">
        <v>243</v>
      </c>
      <c r="I55" s="26"/>
      <c r="J55" s="69" t="s">
        <v>244</v>
      </c>
      <c r="K55" s="69"/>
      <c r="L55" s="69"/>
      <c r="M55" s="69"/>
      <c r="N55" s="69"/>
      <c r="O55" s="69"/>
      <c r="P55" s="120">
        <v>0.06</v>
      </c>
      <c r="Q55" s="160"/>
      <c r="R55" s="20">
        <v>6</v>
      </c>
      <c r="S55" s="170"/>
      <c r="T55" s="4"/>
    </row>
    <row r="56" s="1" customFormat="1" ht="51" customHeight="1" spans="1:20">
      <c r="A56" s="13"/>
      <c r="B56" s="73"/>
      <c r="C56" s="74"/>
      <c r="D56" s="75"/>
      <c r="E56" s="171" t="s">
        <v>140</v>
      </c>
      <c r="F56" s="171"/>
      <c r="G56" s="171"/>
      <c r="H56" s="29" t="s">
        <v>245</v>
      </c>
      <c r="I56" s="29"/>
      <c r="J56" s="208" t="s">
        <v>246</v>
      </c>
      <c r="K56" s="208"/>
      <c r="L56" s="208"/>
      <c r="M56" s="208"/>
      <c r="N56" s="208"/>
      <c r="O56" s="208"/>
      <c r="P56" s="209">
        <v>0.06</v>
      </c>
      <c r="Q56" s="212"/>
      <c r="R56" s="171">
        <v>6</v>
      </c>
      <c r="S56" s="172"/>
      <c r="T56" s="4"/>
    </row>
    <row r="57" ht="30" customHeight="1" spans="1:19">
      <c r="A57" s="13"/>
      <c r="B57" s="80" t="s">
        <v>143</v>
      </c>
      <c r="C57" s="11"/>
      <c r="D57" s="11"/>
      <c r="E57" s="11"/>
      <c r="F57" s="11"/>
      <c r="G57" s="11"/>
      <c r="H57" s="11"/>
      <c r="I57" s="11"/>
      <c r="J57" s="11"/>
      <c r="K57" s="11"/>
      <c r="L57" s="11"/>
      <c r="M57" s="11"/>
      <c r="N57" s="11"/>
      <c r="O57" s="12"/>
      <c r="P57" s="210">
        <f>SUM(P39:P56)</f>
        <v>1</v>
      </c>
      <c r="Q57" s="210"/>
      <c r="R57" s="213">
        <f>SUM(R39:R56)</f>
        <v>93</v>
      </c>
      <c r="S57" s="214"/>
    </row>
    <row r="58" ht="36" customHeight="1" spans="1:19">
      <c r="A58" s="27"/>
      <c r="B58" s="81" t="s">
        <v>144</v>
      </c>
      <c r="C58" s="206" t="s">
        <v>202</v>
      </c>
      <c r="D58" s="83"/>
      <c r="E58" s="83"/>
      <c r="F58" s="83"/>
      <c r="G58" s="83"/>
      <c r="H58" s="83"/>
      <c r="I58" s="83"/>
      <c r="J58" s="83"/>
      <c r="K58" s="83"/>
      <c r="L58" s="83"/>
      <c r="M58" s="83"/>
      <c r="N58" s="83"/>
      <c r="O58" s="83"/>
      <c r="P58" s="83"/>
      <c r="Q58" s="83"/>
      <c r="R58" s="83"/>
      <c r="S58" s="174"/>
    </row>
    <row r="59" ht="22.5" customHeight="1" spans="1:19">
      <c r="A59" s="8" t="s">
        <v>146</v>
      </c>
      <c r="B59" s="84" t="s">
        <v>147</v>
      </c>
      <c r="C59" s="85" t="s">
        <v>148</v>
      </c>
      <c r="D59" s="86"/>
      <c r="E59" s="87" t="s">
        <v>149</v>
      </c>
      <c r="F59" s="85"/>
      <c r="G59" s="85"/>
      <c r="H59" s="85"/>
      <c r="I59" s="85"/>
      <c r="J59" s="85"/>
      <c r="K59" s="85"/>
      <c r="L59" s="85"/>
      <c r="M59" s="85"/>
      <c r="N59" s="86"/>
      <c r="O59" s="135" t="s">
        <v>150</v>
      </c>
      <c r="P59" s="87" t="s">
        <v>151</v>
      </c>
      <c r="Q59" s="86"/>
      <c r="R59" s="87" t="s">
        <v>152</v>
      </c>
      <c r="S59" s="175"/>
    </row>
    <row r="60" ht="21" customHeight="1" spans="1:19">
      <c r="A60" s="88"/>
      <c r="B60" s="89"/>
      <c r="C60" s="90"/>
      <c r="D60" s="91"/>
      <c r="E60" s="90"/>
      <c r="F60" s="92"/>
      <c r="G60" s="92"/>
      <c r="H60" s="92"/>
      <c r="I60" s="92"/>
      <c r="J60" s="92"/>
      <c r="K60" s="92"/>
      <c r="L60" s="92"/>
      <c r="M60" s="92"/>
      <c r="N60" s="91"/>
      <c r="O60" s="71"/>
      <c r="P60" s="90"/>
      <c r="Q60" s="91"/>
      <c r="R60" s="90"/>
      <c r="S60" s="147"/>
    </row>
    <row r="61" ht="21" customHeight="1" spans="1:19">
      <c r="A61" s="88"/>
      <c r="B61" s="89"/>
      <c r="C61" s="90"/>
      <c r="D61" s="91"/>
      <c r="E61" s="90"/>
      <c r="F61" s="92"/>
      <c r="G61" s="92"/>
      <c r="H61" s="92"/>
      <c r="I61" s="92"/>
      <c r="J61" s="92"/>
      <c r="K61" s="92"/>
      <c r="L61" s="92"/>
      <c r="M61" s="92"/>
      <c r="N61" s="91"/>
      <c r="O61" s="71"/>
      <c r="P61" s="90"/>
      <c r="Q61" s="91"/>
      <c r="R61" s="90"/>
      <c r="S61" s="147"/>
    </row>
    <row r="62" ht="21" customHeight="1" spans="1:19">
      <c r="A62" s="88"/>
      <c r="B62" s="89"/>
      <c r="C62" s="90"/>
      <c r="D62" s="91"/>
      <c r="E62" s="90"/>
      <c r="F62" s="92"/>
      <c r="G62" s="92"/>
      <c r="H62" s="92"/>
      <c r="I62" s="92"/>
      <c r="J62" s="92"/>
      <c r="K62" s="92"/>
      <c r="L62" s="92"/>
      <c r="M62" s="92"/>
      <c r="N62" s="91"/>
      <c r="O62" s="71"/>
      <c r="P62" s="90"/>
      <c r="Q62" s="91"/>
      <c r="R62" s="90"/>
      <c r="S62" s="147"/>
    </row>
    <row r="63" ht="105.75" customHeight="1" spans="1:19">
      <c r="A63" s="88"/>
      <c r="B63" s="89"/>
      <c r="C63" s="176" t="s">
        <v>247</v>
      </c>
      <c r="D63" s="177"/>
      <c r="E63" s="177"/>
      <c r="F63" s="177"/>
      <c r="G63" s="177"/>
      <c r="H63" s="177"/>
      <c r="I63" s="177"/>
      <c r="J63" s="177"/>
      <c r="K63" s="177"/>
      <c r="L63" s="177"/>
      <c r="M63" s="177"/>
      <c r="N63" s="177"/>
      <c r="O63" s="177"/>
      <c r="P63" s="177"/>
      <c r="Q63" s="177"/>
      <c r="R63" s="177"/>
      <c r="S63" s="197"/>
    </row>
    <row r="64" ht="27" customHeight="1" spans="1:19">
      <c r="A64" s="88"/>
      <c r="B64" s="178"/>
      <c r="C64" s="179" t="s">
        <v>154</v>
      </c>
      <c r="D64" s="180"/>
      <c r="E64" s="180"/>
      <c r="F64" s="180"/>
      <c r="G64" s="180"/>
      <c r="H64" s="180"/>
      <c r="I64" s="180"/>
      <c r="J64" s="180"/>
      <c r="K64" s="180"/>
      <c r="L64" s="180"/>
      <c r="M64" s="180"/>
      <c r="N64" s="180"/>
      <c r="O64" s="180"/>
      <c r="P64" s="180"/>
      <c r="Q64" s="180"/>
      <c r="R64" s="180"/>
      <c r="S64" s="198"/>
    </row>
    <row r="65" ht="48.75" customHeight="1" spans="1:19">
      <c r="A65" s="88"/>
      <c r="B65" s="84" t="s">
        <v>155</v>
      </c>
      <c r="C65" s="181" t="s">
        <v>156</v>
      </c>
      <c r="D65" s="182"/>
      <c r="E65" s="182"/>
      <c r="F65" s="182"/>
      <c r="G65" s="182"/>
      <c r="H65" s="182"/>
      <c r="I65" s="182"/>
      <c r="J65" s="182"/>
      <c r="K65" s="182"/>
      <c r="L65" s="182"/>
      <c r="M65" s="182"/>
      <c r="N65" s="182"/>
      <c r="O65" s="182"/>
      <c r="P65" s="182"/>
      <c r="Q65" s="182"/>
      <c r="R65" s="182"/>
      <c r="S65" s="199"/>
    </row>
    <row r="66" ht="55.5" customHeight="1" spans="1:19">
      <c r="A66" s="88"/>
      <c r="B66" s="183"/>
      <c r="C66" s="184" t="s">
        <v>157</v>
      </c>
      <c r="D66" s="185"/>
      <c r="E66" s="185"/>
      <c r="F66" s="185"/>
      <c r="G66" s="185"/>
      <c r="H66" s="185"/>
      <c r="I66" s="185"/>
      <c r="J66" s="185"/>
      <c r="K66" s="185"/>
      <c r="L66" s="185"/>
      <c r="M66" s="185"/>
      <c r="N66" s="185"/>
      <c r="O66" s="185"/>
      <c r="P66" s="185"/>
      <c r="Q66" s="185"/>
      <c r="R66" s="185"/>
      <c r="S66" s="200"/>
    </row>
    <row r="67" ht="104.25" customHeight="1" spans="1:19">
      <c r="A67" s="88"/>
      <c r="B67" s="183"/>
      <c r="C67" s="176" t="s">
        <v>158</v>
      </c>
      <c r="D67" s="177"/>
      <c r="E67" s="177"/>
      <c r="F67" s="177"/>
      <c r="G67" s="177"/>
      <c r="H67" s="177"/>
      <c r="I67" s="177"/>
      <c r="J67" s="177"/>
      <c r="K67" s="177"/>
      <c r="L67" s="177"/>
      <c r="M67" s="177"/>
      <c r="N67" s="177"/>
      <c r="O67" s="177"/>
      <c r="P67" s="177"/>
      <c r="Q67" s="177"/>
      <c r="R67" s="177"/>
      <c r="S67" s="197"/>
    </row>
    <row r="68" ht="28.5" customHeight="1" spans="1:19">
      <c r="A68" s="88"/>
      <c r="B68" s="186"/>
      <c r="C68" s="179" t="s">
        <v>159</v>
      </c>
      <c r="D68" s="180"/>
      <c r="E68" s="180"/>
      <c r="F68" s="180"/>
      <c r="G68" s="180"/>
      <c r="H68" s="180"/>
      <c r="I68" s="180"/>
      <c r="J68" s="180"/>
      <c r="K68" s="180"/>
      <c r="L68" s="180"/>
      <c r="M68" s="180"/>
      <c r="N68" s="180"/>
      <c r="O68" s="180"/>
      <c r="P68" s="180"/>
      <c r="Q68" s="180"/>
      <c r="R68" s="180"/>
      <c r="S68" s="198"/>
    </row>
    <row r="69" customHeight="1" spans="1:19">
      <c r="A69" s="88"/>
      <c r="B69" s="183" t="s">
        <v>160</v>
      </c>
      <c r="C69" s="187"/>
      <c r="D69" s="188"/>
      <c r="E69" s="188"/>
      <c r="F69" s="188"/>
      <c r="G69" s="188"/>
      <c r="H69" s="188"/>
      <c r="I69" s="188"/>
      <c r="J69" s="188"/>
      <c r="K69" s="188"/>
      <c r="L69" s="188"/>
      <c r="M69" s="188"/>
      <c r="N69" s="188"/>
      <c r="O69" s="188"/>
      <c r="P69" s="188"/>
      <c r="Q69" s="188"/>
      <c r="R69" s="188"/>
      <c r="S69" s="201"/>
    </row>
    <row r="70" ht="14.25" customHeight="1" spans="1:19">
      <c r="A70" s="88"/>
      <c r="B70" s="183"/>
      <c r="C70" s="188"/>
      <c r="D70" s="188"/>
      <c r="E70" s="188"/>
      <c r="F70" s="189"/>
      <c r="G70" s="188"/>
      <c r="H70" s="188"/>
      <c r="I70" s="188"/>
      <c r="J70" s="188"/>
      <c r="K70" s="188"/>
      <c r="L70" s="188"/>
      <c r="M70" s="188"/>
      <c r="N70" s="188"/>
      <c r="O70" s="188"/>
      <c r="P70" s="188"/>
      <c r="Q70" s="188"/>
      <c r="R70" s="188"/>
      <c r="S70" s="201"/>
    </row>
    <row r="71" ht="30.75" customHeight="1" spans="1:19">
      <c r="A71" s="88"/>
      <c r="B71" s="183"/>
      <c r="C71" s="190"/>
      <c r="D71" s="191"/>
      <c r="E71" s="191"/>
      <c r="F71" s="191"/>
      <c r="G71" s="191"/>
      <c r="H71" s="191"/>
      <c r="I71" s="191"/>
      <c r="J71" s="191"/>
      <c r="K71" s="191"/>
      <c r="L71" s="191"/>
      <c r="M71" s="191"/>
      <c r="N71" s="191"/>
      <c r="O71" s="191"/>
      <c r="P71" s="191"/>
      <c r="Q71" s="191"/>
      <c r="R71" s="191"/>
      <c r="S71" s="202"/>
    </row>
    <row r="72" ht="53.25" customHeight="1" spans="1:19">
      <c r="A72" s="192"/>
      <c r="B72" s="186"/>
      <c r="C72" s="193" t="s">
        <v>161</v>
      </c>
      <c r="D72" s="194"/>
      <c r="E72" s="194"/>
      <c r="F72" s="194"/>
      <c r="G72" s="194"/>
      <c r="H72" s="194"/>
      <c r="I72" s="194"/>
      <c r="J72" s="194"/>
      <c r="K72" s="194"/>
      <c r="L72" s="194"/>
      <c r="M72" s="194"/>
      <c r="N72" s="194"/>
      <c r="O72" s="194"/>
      <c r="P72" s="194"/>
      <c r="Q72" s="194"/>
      <c r="R72" s="194"/>
      <c r="S72" s="203"/>
    </row>
    <row r="73" ht="19.5" customHeight="1" spans="1:19">
      <c r="A73" s="195"/>
      <c r="B73" s="196" t="s">
        <v>162</v>
      </c>
      <c r="C73" s="196"/>
      <c r="D73" s="196"/>
      <c r="E73" s="196"/>
      <c r="F73" s="196" t="s">
        <v>163</v>
      </c>
      <c r="G73" s="196"/>
      <c r="H73" s="196"/>
      <c r="I73" s="196"/>
      <c r="J73" s="196"/>
      <c r="K73" s="196" t="s">
        <v>248</v>
      </c>
      <c r="L73" s="196"/>
      <c r="N73" s="195"/>
      <c r="O73" s="195" t="s">
        <v>165</v>
      </c>
      <c r="Q73" s="195"/>
      <c r="R73" s="195"/>
      <c r="S73" s="195"/>
    </row>
  </sheetData>
  <mergeCells count="276">
    <mergeCell ref="A1:B1"/>
    <mergeCell ref="A2:S2"/>
    <mergeCell ref="C3:H3"/>
    <mergeCell ref="J3:S3"/>
    <mergeCell ref="K4:M4"/>
    <mergeCell ref="P4:S4"/>
    <mergeCell ref="K5:M5"/>
    <mergeCell ref="P5:S5"/>
    <mergeCell ref="B6:H6"/>
    <mergeCell ref="I6:S6"/>
    <mergeCell ref="C7:H7"/>
    <mergeCell ref="I7:K7"/>
    <mergeCell ref="L7:O7"/>
    <mergeCell ref="P7:S7"/>
    <mergeCell ref="C8:D8"/>
    <mergeCell ref="E8:H8"/>
    <mergeCell ref="I8:K8"/>
    <mergeCell ref="L8:M8"/>
    <mergeCell ref="N8:O8"/>
    <mergeCell ref="P8:Q8"/>
    <mergeCell ref="R8:S8"/>
    <mergeCell ref="E9:H9"/>
    <mergeCell ref="I9:K9"/>
    <mergeCell ref="L9:M9"/>
    <mergeCell ref="N9:O9"/>
    <mergeCell ref="P9:Q9"/>
    <mergeCell ref="R9:S9"/>
    <mergeCell ref="E10:H10"/>
    <mergeCell ref="I10:K10"/>
    <mergeCell ref="L10:M10"/>
    <mergeCell ref="N10:O10"/>
    <mergeCell ref="P10:Q10"/>
    <mergeCell ref="R10:S10"/>
    <mergeCell ref="E11:H11"/>
    <mergeCell ref="I11:K11"/>
    <mergeCell ref="L11:M11"/>
    <mergeCell ref="N11:O11"/>
    <mergeCell ref="P11:Q11"/>
    <mergeCell ref="R11:S11"/>
    <mergeCell ref="E12:H12"/>
    <mergeCell ref="I12:K12"/>
    <mergeCell ref="L12:M12"/>
    <mergeCell ref="N12:O12"/>
    <mergeCell ref="P12:Q12"/>
    <mergeCell ref="R12:S12"/>
    <mergeCell ref="E13:H13"/>
    <mergeCell ref="I13:K13"/>
    <mergeCell ref="L13:M13"/>
    <mergeCell ref="N13:O13"/>
    <mergeCell ref="P13:Q13"/>
    <mergeCell ref="R13:S13"/>
    <mergeCell ref="E14:H14"/>
    <mergeCell ref="I14:K14"/>
    <mergeCell ref="L14:M14"/>
    <mergeCell ref="N14:O14"/>
    <mergeCell ref="P14:Q14"/>
    <mergeCell ref="R14:S14"/>
    <mergeCell ref="E15:H15"/>
    <mergeCell ref="I15:K15"/>
    <mergeCell ref="L15:M15"/>
    <mergeCell ref="N15:O15"/>
    <mergeCell ref="P15:Q15"/>
    <mergeCell ref="R15:S15"/>
    <mergeCell ref="E16:H16"/>
    <mergeCell ref="I16:K16"/>
    <mergeCell ref="L16:M16"/>
    <mergeCell ref="N16:O16"/>
    <mergeCell ref="P16:Q16"/>
    <mergeCell ref="R16:S16"/>
    <mergeCell ref="B17:D17"/>
    <mergeCell ref="E17:H17"/>
    <mergeCell ref="I17:K17"/>
    <mergeCell ref="L17:S17"/>
    <mergeCell ref="I18:S18"/>
    <mergeCell ref="I19:S19"/>
    <mergeCell ref="I20:S20"/>
    <mergeCell ref="I21:J21"/>
    <mergeCell ref="K21:N21"/>
    <mergeCell ref="O21:Q21"/>
    <mergeCell ref="B24:D24"/>
    <mergeCell ref="E24:H24"/>
    <mergeCell ref="M24:N24"/>
    <mergeCell ref="P24:Q24"/>
    <mergeCell ref="R24:S24"/>
    <mergeCell ref="B25:D25"/>
    <mergeCell ref="E25:H25"/>
    <mergeCell ref="M25:N25"/>
    <mergeCell ref="P25:Q25"/>
    <mergeCell ref="R25:S25"/>
    <mergeCell ref="B26:D26"/>
    <mergeCell ref="E26:H26"/>
    <mergeCell ref="M26:N26"/>
    <mergeCell ref="P26:Q26"/>
    <mergeCell ref="R26:S26"/>
    <mergeCell ref="B27:D27"/>
    <mergeCell ref="E27:H27"/>
    <mergeCell ref="M27:N27"/>
    <mergeCell ref="P27:Q27"/>
    <mergeCell ref="R27:S27"/>
    <mergeCell ref="B28:D28"/>
    <mergeCell ref="E28:H28"/>
    <mergeCell ref="M28:N28"/>
    <mergeCell ref="P28:Q28"/>
    <mergeCell ref="R28:S28"/>
    <mergeCell ref="B29:D29"/>
    <mergeCell ref="E29:H29"/>
    <mergeCell ref="M29:N29"/>
    <mergeCell ref="P29:Q29"/>
    <mergeCell ref="R29:S29"/>
    <mergeCell ref="B30:D30"/>
    <mergeCell ref="E30:H30"/>
    <mergeCell ref="M30:N30"/>
    <mergeCell ref="P30:Q30"/>
    <mergeCell ref="R30:S30"/>
    <mergeCell ref="E31:O31"/>
    <mergeCell ref="P31:S31"/>
    <mergeCell ref="E32:O32"/>
    <mergeCell ref="P32:S32"/>
    <mergeCell ref="E33:O33"/>
    <mergeCell ref="P33:S33"/>
    <mergeCell ref="E34:O34"/>
    <mergeCell ref="P34:S34"/>
    <mergeCell ref="E35:O35"/>
    <mergeCell ref="P35:S35"/>
    <mergeCell ref="E36:O36"/>
    <mergeCell ref="P36:S36"/>
    <mergeCell ref="E37:O37"/>
    <mergeCell ref="P37:S37"/>
    <mergeCell ref="B38:D38"/>
    <mergeCell ref="E38:G38"/>
    <mergeCell ref="H38:I38"/>
    <mergeCell ref="J38:O38"/>
    <mergeCell ref="P38:Q38"/>
    <mergeCell ref="R38:S38"/>
    <mergeCell ref="E39:G39"/>
    <mergeCell ref="H39:I39"/>
    <mergeCell ref="J39:O39"/>
    <mergeCell ref="P39:Q39"/>
    <mergeCell ref="R39:S39"/>
    <mergeCell ref="H40:I40"/>
    <mergeCell ref="J40:O40"/>
    <mergeCell ref="P40:Q40"/>
    <mergeCell ref="R40:S40"/>
    <mergeCell ref="H41:I41"/>
    <mergeCell ref="J41:O41"/>
    <mergeCell ref="P41:Q41"/>
    <mergeCell ref="R41:S41"/>
    <mergeCell ref="H42:I42"/>
    <mergeCell ref="J42:O42"/>
    <mergeCell ref="P42:Q42"/>
    <mergeCell ref="R42:S42"/>
    <mergeCell ref="H43:I43"/>
    <mergeCell ref="J43:O43"/>
    <mergeCell ref="P43:Q43"/>
    <mergeCell ref="R43:S43"/>
    <mergeCell ref="H44:I44"/>
    <mergeCell ref="J44:O44"/>
    <mergeCell ref="P44:Q44"/>
    <mergeCell ref="R44:S44"/>
    <mergeCell ref="H45:I45"/>
    <mergeCell ref="J45:O45"/>
    <mergeCell ref="P45:Q45"/>
    <mergeCell ref="R45:S45"/>
    <mergeCell ref="H46:I46"/>
    <mergeCell ref="J46:O46"/>
    <mergeCell ref="P46:Q46"/>
    <mergeCell ref="R46:S46"/>
    <mergeCell ref="H47:I47"/>
    <mergeCell ref="J47:O47"/>
    <mergeCell ref="P47:Q47"/>
    <mergeCell ref="R47:S47"/>
    <mergeCell ref="H48:I48"/>
    <mergeCell ref="J48:O48"/>
    <mergeCell ref="P48:Q48"/>
    <mergeCell ref="R48:S48"/>
    <mergeCell ref="H49:I49"/>
    <mergeCell ref="J49:O49"/>
    <mergeCell ref="P49:Q49"/>
    <mergeCell ref="R49:S49"/>
    <mergeCell ref="H50:I50"/>
    <mergeCell ref="J50:O50"/>
    <mergeCell ref="P50:Q50"/>
    <mergeCell ref="R50:S50"/>
    <mergeCell ref="E51:G51"/>
    <mergeCell ref="H51:I51"/>
    <mergeCell ref="J51:O51"/>
    <mergeCell ref="P51:Q51"/>
    <mergeCell ref="R51:S51"/>
    <mergeCell ref="E52:G52"/>
    <mergeCell ref="H52:I52"/>
    <mergeCell ref="J52:O52"/>
    <mergeCell ref="P52:Q52"/>
    <mergeCell ref="R52:S52"/>
    <mergeCell ref="E53:G53"/>
    <mergeCell ref="H53:I53"/>
    <mergeCell ref="J53:O53"/>
    <mergeCell ref="P53:Q53"/>
    <mergeCell ref="R53:S53"/>
    <mergeCell ref="E54:G54"/>
    <mergeCell ref="H54:I54"/>
    <mergeCell ref="J54:O54"/>
    <mergeCell ref="P54:Q54"/>
    <mergeCell ref="R54:S54"/>
    <mergeCell ref="E55:G55"/>
    <mergeCell ref="H55:I55"/>
    <mergeCell ref="J55:O55"/>
    <mergeCell ref="P55:Q55"/>
    <mergeCell ref="R55:S55"/>
    <mergeCell ref="E56:G56"/>
    <mergeCell ref="H56:I56"/>
    <mergeCell ref="J56:O56"/>
    <mergeCell ref="P56:Q56"/>
    <mergeCell ref="R56:S56"/>
    <mergeCell ref="B57:O57"/>
    <mergeCell ref="P57:Q57"/>
    <mergeCell ref="R57:S57"/>
    <mergeCell ref="C58:S58"/>
    <mergeCell ref="C59:D59"/>
    <mergeCell ref="E59:N59"/>
    <mergeCell ref="P59:Q59"/>
    <mergeCell ref="R59:S59"/>
    <mergeCell ref="C60:D60"/>
    <mergeCell ref="E60:N60"/>
    <mergeCell ref="P60:Q60"/>
    <mergeCell ref="R60:S60"/>
    <mergeCell ref="C61:D61"/>
    <mergeCell ref="E61:N61"/>
    <mergeCell ref="P61:Q61"/>
    <mergeCell ref="R61:S61"/>
    <mergeCell ref="C62:D62"/>
    <mergeCell ref="E62:N62"/>
    <mergeCell ref="P62:Q62"/>
    <mergeCell ref="R62:S62"/>
    <mergeCell ref="C63:S63"/>
    <mergeCell ref="C64:S64"/>
    <mergeCell ref="C65:S65"/>
    <mergeCell ref="C66:S66"/>
    <mergeCell ref="C67:S67"/>
    <mergeCell ref="C68:S68"/>
    <mergeCell ref="C72:S72"/>
    <mergeCell ref="A3:A19"/>
    <mergeCell ref="A20:A37"/>
    <mergeCell ref="A38:A43"/>
    <mergeCell ref="A44:A58"/>
    <mergeCell ref="A59:A72"/>
    <mergeCell ref="B7:B16"/>
    <mergeCell ref="B59:B64"/>
    <mergeCell ref="B65:B68"/>
    <mergeCell ref="B69:B72"/>
    <mergeCell ref="I22:I23"/>
    <mergeCell ref="J22:J23"/>
    <mergeCell ref="K22:K23"/>
    <mergeCell ref="L22:L23"/>
    <mergeCell ref="O22:O23"/>
    <mergeCell ref="T38:T43"/>
    <mergeCell ref="E44:G47"/>
    <mergeCell ref="U44:W51"/>
    <mergeCell ref="B4:H5"/>
    <mergeCell ref="I4:J5"/>
    <mergeCell ref="N4:O5"/>
    <mergeCell ref="C9:D10"/>
    <mergeCell ref="C11:D12"/>
    <mergeCell ref="C13:D16"/>
    <mergeCell ref="B18:H19"/>
    <mergeCell ref="B20:D23"/>
    <mergeCell ref="E20:H23"/>
    <mergeCell ref="R21:S23"/>
    <mergeCell ref="M22:N23"/>
    <mergeCell ref="P22:Q23"/>
    <mergeCell ref="B31:C37"/>
    <mergeCell ref="B39:D43"/>
    <mergeCell ref="E40:G41"/>
    <mergeCell ref="E42:G43"/>
    <mergeCell ref="B44:D50"/>
    <mergeCell ref="E48:G50"/>
    <mergeCell ref="B51:D56"/>
  </mergeCells>
  <printOptions horizontalCentered="1" verticalCentered="1"/>
  <pageMargins left="0.354166666666667" right="0.15625" top="0.55" bottom="0.313888888888889" header="0.511805555555556" footer="0.15625"/>
  <pageSetup paperSize="9" scale="90"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pageSetUpPr fitToPage="1"/>
  </sheetPr>
  <dimension ref="A1:V75"/>
  <sheetViews>
    <sheetView topLeftCell="A70" workbookViewId="0">
      <selection activeCell="K96" sqref="K96"/>
    </sheetView>
  </sheetViews>
  <sheetFormatPr defaultColWidth="9" defaultRowHeight="12"/>
  <cols>
    <col min="1" max="1" width="4.5" style="3" customWidth="1"/>
    <col min="2" max="2" width="6.875" style="3" customWidth="1"/>
    <col min="3" max="3" width="6.5" style="3" customWidth="1"/>
    <col min="4" max="4" width="4.75" style="3" customWidth="1"/>
    <col min="5" max="6" width="4.625" style="3" customWidth="1"/>
    <col min="7" max="7" width="4" style="3" customWidth="1"/>
    <col min="8" max="8" width="1.25" style="3" customWidth="1"/>
    <col min="9" max="9" width="7.375" style="3" customWidth="1"/>
    <col min="10" max="10" width="14.25" style="3" customWidth="1"/>
    <col min="11" max="11" width="4.375" style="3" customWidth="1"/>
    <col min="12" max="12" width="8.5" style="3" customWidth="1"/>
    <col min="13" max="13" width="8.25" style="3" customWidth="1"/>
    <col min="14" max="14" width="5.625" style="3" customWidth="1"/>
    <col min="15" max="15" width="7.625" style="3" customWidth="1"/>
    <col min="16" max="16" width="4.25" style="3" customWidth="1"/>
    <col min="17" max="17" width="4.625" style="3" customWidth="1"/>
    <col min="18" max="18" width="4.375" style="3" customWidth="1"/>
    <col min="19" max="19" width="3.25" style="3" customWidth="1"/>
    <col min="20" max="20" width="9" style="4" hidden="1" customWidth="1"/>
    <col min="21" max="21" width="9" style="3" hidden="1" customWidth="1"/>
    <col min="22" max="22" width="11.125" style="3" hidden="1" customWidth="1"/>
    <col min="23" max="16384" width="9" style="3"/>
  </cols>
  <sheetData>
    <row r="1" ht="26.25" customHeight="1" spans="1:19">
      <c r="A1" s="5" t="s">
        <v>0</v>
      </c>
      <c r="B1" s="5"/>
      <c r="C1" s="6"/>
      <c r="D1" s="6"/>
      <c r="E1" s="6"/>
      <c r="F1" s="6"/>
      <c r="G1" s="6"/>
      <c r="H1" s="6"/>
      <c r="I1" s="6"/>
      <c r="J1" s="6"/>
      <c r="K1" s="6"/>
      <c r="L1" s="6"/>
      <c r="M1" s="6"/>
      <c r="N1" s="6"/>
      <c r="O1" s="6"/>
      <c r="P1" s="6"/>
      <c r="Q1" s="6"/>
      <c r="R1" s="6"/>
      <c r="S1" s="6"/>
    </row>
    <row r="2" ht="43.15" customHeight="1" spans="1:19">
      <c r="A2" s="7" t="s">
        <v>1</v>
      </c>
      <c r="B2" s="7"/>
      <c r="C2" s="7"/>
      <c r="D2" s="7"/>
      <c r="E2" s="7"/>
      <c r="F2" s="7"/>
      <c r="G2" s="7"/>
      <c r="H2" s="7"/>
      <c r="I2" s="7"/>
      <c r="J2" s="7"/>
      <c r="K2" s="7"/>
      <c r="L2" s="7"/>
      <c r="M2" s="7"/>
      <c r="N2" s="7"/>
      <c r="O2" s="7"/>
      <c r="P2" s="7"/>
      <c r="Q2" s="7"/>
      <c r="R2" s="7"/>
      <c r="S2" s="7"/>
    </row>
    <row r="3" ht="24.75" customHeight="1" spans="1:19">
      <c r="A3" s="8" t="s">
        <v>2</v>
      </c>
      <c r="B3" s="9" t="s">
        <v>3</v>
      </c>
      <c r="C3" s="10" t="s">
        <v>249</v>
      </c>
      <c r="D3" s="11"/>
      <c r="E3" s="11"/>
      <c r="F3" s="11"/>
      <c r="G3" s="11"/>
      <c r="H3" s="12"/>
      <c r="I3" s="93" t="s">
        <v>5</v>
      </c>
      <c r="J3" s="11" t="s">
        <v>250</v>
      </c>
      <c r="K3" s="11"/>
      <c r="L3" s="11"/>
      <c r="M3" s="11"/>
      <c r="N3" s="11"/>
      <c r="O3" s="11"/>
      <c r="P3" s="11"/>
      <c r="Q3" s="11"/>
      <c r="R3" s="11"/>
      <c r="S3" s="136"/>
    </row>
    <row r="4" s="1" customFormat="1" ht="19.5" customHeight="1" spans="1:20">
      <c r="A4" s="13"/>
      <c r="B4" s="14" t="s">
        <v>7</v>
      </c>
      <c r="C4" s="14"/>
      <c r="D4" s="14"/>
      <c r="E4" s="14"/>
      <c r="F4" s="14"/>
      <c r="G4" s="14"/>
      <c r="H4" s="15"/>
      <c r="I4" s="23" t="s">
        <v>8</v>
      </c>
      <c r="J4" s="15"/>
      <c r="K4" s="94" t="s">
        <v>207</v>
      </c>
      <c r="L4" s="95"/>
      <c r="M4" s="96"/>
      <c r="N4" s="23" t="s">
        <v>10</v>
      </c>
      <c r="O4" s="15"/>
      <c r="P4" s="94" t="s">
        <v>251</v>
      </c>
      <c r="Q4" s="95"/>
      <c r="R4" s="95"/>
      <c r="S4" s="137"/>
      <c r="T4" s="138"/>
    </row>
    <row r="5" s="1" customFormat="1" ht="21" customHeight="1" spans="1:20">
      <c r="A5" s="13"/>
      <c r="B5" s="16"/>
      <c r="C5" s="16"/>
      <c r="D5" s="16"/>
      <c r="E5" s="16"/>
      <c r="F5" s="16"/>
      <c r="G5" s="16"/>
      <c r="H5" s="17"/>
      <c r="I5" s="24"/>
      <c r="J5" s="17"/>
      <c r="K5" s="94" t="s">
        <v>252</v>
      </c>
      <c r="L5" s="95"/>
      <c r="M5" s="96"/>
      <c r="N5" s="24"/>
      <c r="O5" s="17"/>
      <c r="P5" s="94" t="s">
        <v>253</v>
      </c>
      <c r="Q5" s="95"/>
      <c r="R5" s="95"/>
      <c r="S5" s="137"/>
      <c r="T5" s="138"/>
    </row>
    <row r="6" s="1" customFormat="1" ht="20.25" customHeight="1" spans="1:20">
      <c r="A6" s="13"/>
      <c r="B6" s="18" t="s">
        <v>14</v>
      </c>
      <c r="C6" s="18"/>
      <c r="D6" s="18"/>
      <c r="E6" s="18"/>
      <c r="F6" s="18"/>
      <c r="G6" s="18"/>
      <c r="H6" s="19"/>
      <c r="I6" s="22" t="s">
        <v>254</v>
      </c>
      <c r="J6" s="18"/>
      <c r="K6" s="18"/>
      <c r="L6" s="18"/>
      <c r="M6" s="18"/>
      <c r="N6" s="18"/>
      <c r="O6" s="18"/>
      <c r="P6" s="18"/>
      <c r="Q6" s="18"/>
      <c r="R6" s="18"/>
      <c r="S6" s="139"/>
      <c r="T6" s="138"/>
    </row>
    <row r="7" ht="33.6" customHeight="1" spans="1:19">
      <c r="A7" s="13"/>
      <c r="B7" s="15" t="s">
        <v>16</v>
      </c>
      <c r="C7" s="20" t="s">
        <v>17</v>
      </c>
      <c r="D7" s="20"/>
      <c r="E7" s="20"/>
      <c r="F7" s="20"/>
      <c r="G7" s="20"/>
      <c r="H7" s="20"/>
      <c r="I7" s="71" t="s">
        <v>173</v>
      </c>
      <c r="J7" s="71"/>
      <c r="K7" s="71"/>
      <c r="L7" s="20" t="s">
        <v>19</v>
      </c>
      <c r="M7" s="20"/>
      <c r="N7" s="20"/>
      <c r="O7" s="20"/>
      <c r="P7" s="18">
        <v>8</v>
      </c>
      <c r="Q7" s="18"/>
      <c r="R7" s="18"/>
      <c r="S7" s="139"/>
    </row>
    <row r="8" ht="45.75" customHeight="1" spans="1:19">
      <c r="A8" s="13"/>
      <c r="B8" s="21"/>
      <c r="C8" s="20" t="s">
        <v>20</v>
      </c>
      <c r="D8" s="20"/>
      <c r="E8" s="20" t="s">
        <v>21</v>
      </c>
      <c r="F8" s="20"/>
      <c r="G8" s="20"/>
      <c r="H8" s="20"/>
      <c r="I8" s="20" t="s">
        <v>22</v>
      </c>
      <c r="J8" s="20"/>
      <c r="K8" s="20"/>
      <c r="L8" s="20" t="s">
        <v>23</v>
      </c>
      <c r="M8" s="20"/>
      <c r="N8" s="20" t="s">
        <v>24</v>
      </c>
      <c r="O8" s="20"/>
      <c r="P8" s="22" t="s">
        <v>25</v>
      </c>
      <c r="Q8" s="19"/>
      <c r="R8" s="18" t="s">
        <v>26</v>
      </c>
      <c r="S8" s="139"/>
    </row>
    <row r="9" ht="23.1" customHeight="1" spans="1:19">
      <c r="A9" s="13"/>
      <c r="B9" s="21"/>
      <c r="C9" s="20" t="s">
        <v>27</v>
      </c>
      <c r="D9" s="20"/>
      <c r="E9" s="20" t="s">
        <v>28</v>
      </c>
      <c r="F9" s="20"/>
      <c r="G9" s="20"/>
      <c r="H9" s="20"/>
      <c r="I9" s="20" t="s">
        <v>29</v>
      </c>
      <c r="J9" s="20"/>
      <c r="K9" s="20"/>
      <c r="L9" s="97">
        <v>0.5</v>
      </c>
      <c r="M9" s="20"/>
      <c r="N9" s="97">
        <v>0.4</v>
      </c>
      <c r="O9" s="20"/>
      <c r="P9" s="98">
        <v>0.4</v>
      </c>
      <c r="Q9" s="19"/>
      <c r="R9" s="140">
        <v>1</v>
      </c>
      <c r="S9" s="139"/>
    </row>
    <row r="10" ht="23.1" customHeight="1" spans="1:19">
      <c r="A10" s="13"/>
      <c r="B10" s="21"/>
      <c r="C10" s="20"/>
      <c r="D10" s="20"/>
      <c r="E10" s="20" t="s">
        <v>30</v>
      </c>
      <c r="F10" s="20"/>
      <c r="G10" s="20"/>
      <c r="H10" s="20"/>
      <c r="I10" s="20" t="s">
        <v>31</v>
      </c>
      <c r="J10" s="20"/>
      <c r="K10" s="20"/>
      <c r="L10" s="71" t="s">
        <v>255</v>
      </c>
      <c r="M10" s="71"/>
      <c r="N10" s="20" t="s">
        <v>256</v>
      </c>
      <c r="O10" s="20"/>
      <c r="P10" s="22" t="s">
        <v>257</v>
      </c>
      <c r="Q10" s="19"/>
      <c r="R10" s="141">
        <f>6.775/8</f>
        <v>0.846875</v>
      </c>
      <c r="S10" s="142"/>
    </row>
    <row r="11" ht="120" customHeight="1" spans="1:19">
      <c r="A11" s="13"/>
      <c r="B11" s="21"/>
      <c r="C11" s="20" t="s">
        <v>34</v>
      </c>
      <c r="D11" s="20"/>
      <c r="E11" s="20" t="s">
        <v>35</v>
      </c>
      <c r="F11" s="20"/>
      <c r="G11" s="20"/>
      <c r="H11" s="20"/>
      <c r="I11" s="20" t="s">
        <v>36</v>
      </c>
      <c r="J11" s="20"/>
      <c r="K11" s="20"/>
      <c r="L11" s="71" t="s">
        <v>37</v>
      </c>
      <c r="M11" s="71"/>
      <c r="N11" s="99">
        <v>1</v>
      </c>
      <c r="O11" s="71"/>
      <c r="P11" s="100">
        <v>0.9268</v>
      </c>
      <c r="Q11" s="143"/>
      <c r="R11" s="144">
        <v>0.9268</v>
      </c>
      <c r="S11" s="139"/>
    </row>
    <row r="12" ht="23.1" customHeight="1" spans="1:21">
      <c r="A12" s="13"/>
      <c r="B12" s="21"/>
      <c r="C12" s="20"/>
      <c r="D12" s="20"/>
      <c r="E12" s="20" t="s">
        <v>38</v>
      </c>
      <c r="F12" s="20"/>
      <c r="G12" s="20"/>
      <c r="H12" s="20"/>
      <c r="I12" s="20" t="s">
        <v>258</v>
      </c>
      <c r="J12" s="20"/>
      <c r="K12" s="20"/>
      <c r="L12" s="20" t="s">
        <v>37</v>
      </c>
      <c r="M12" s="20"/>
      <c r="N12" s="97">
        <v>1</v>
      </c>
      <c r="O12" s="20"/>
      <c r="P12" s="98">
        <v>1</v>
      </c>
      <c r="Q12" s="19"/>
      <c r="R12" s="140">
        <v>1</v>
      </c>
      <c r="S12" s="139"/>
      <c r="U12" s="145">
        <v>1</v>
      </c>
    </row>
    <row r="13" ht="23.1" customHeight="1" spans="1:21">
      <c r="A13" s="13"/>
      <c r="B13" s="21"/>
      <c r="C13" s="20" t="s">
        <v>41</v>
      </c>
      <c r="D13" s="20"/>
      <c r="E13" s="20" t="s">
        <v>134</v>
      </c>
      <c r="F13" s="20"/>
      <c r="G13" s="20"/>
      <c r="H13" s="20"/>
      <c r="I13" s="71" t="s">
        <v>43</v>
      </c>
      <c r="J13" s="71"/>
      <c r="K13" s="71"/>
      <c r="L13" s="99">
        <v>0.78</v>
      </c>
      <c r="M13" s="71"/>
      <c r="N13" s="99">
        <v>0.8</v>
      </c>
      <c r="O13" s="71"/>
      <c r="P13" s="100">
        <v>0.8036</v>
      </c>
      <c r="Q13" s="91"/>
      <c r="R13" s="146">
        <v>1</v>
      </c>
      <c r="S13" s="147"/>
      <c r="U13" s="145">
        <v>1</v>
      </c>
    </row>
    <row r="14" ht="23.1" customHeight="1" spans="1:21">
      <c r="A14" s="13"/>
      <c r="B14" s="21"/>
      <c r="C14" s="20"/>
      <c r="D14" s="20"/>
      <c r="E14" s="22" t="s">
        <v>136</v>
      </c>
      <c r="F14" s="18"/>
      <c r="G14" s="18"/>
      <c r="H14" s="19"/>
      <c r="I14" s="90" t="s">
        <v>259</v>
      </c>
      <c r="J14" s="92"/>
      <c r="K14" s="91"/>
      <c r="L14" s="71" t="s">
        <v>49</v>
      </c>
      <c r="M14" s="71"/>
      <c r="N14" s="101">
        <v>0.0006</v>
      </c>
      <c r="O14" s="71"/>
      <c r="P14" s="102">
        <v>0.00059</v>
      </c>
      <c r="Q14" s="148"/>
      <c r="R14" s="146">
        <v>1</v>
      </c>
      <c r="S14" s="149"/>
      <c r="U14" s="145">
        <v>1</v>
      </c>
    </row>
    <row r="15" ht="23.1" customHeight="1" spans="1:21">
      <c r="A15" s="13"/>
      <c r="B15" s="21"/>
      <c r="C15" s="20"/>
      <c r="D15" s="20"/>
      <c r="E15" s="20" t="s">
        <v>138</v>
      </c>
      <c r="F15" s="20"/>
      <c r="G15" s="20"/>
      <c r="H15" s="20"/>
      <c r="I15" s="90" t="s">
        <v>46</v>
      </c>
      <c r="J15" s="92"/>
      <c r="K15" s="91"/>
      <c r="L15" s="103">
        <v>0.95</v>
      </c>
      <c r="M15" s="91"/>
      <c r="N15" s="103">
        <v>1</v>
      </c>
      <c r="O15" s="91"/>
      <c r="P15" s="103">
        <v>1</v>
      </c>
      <c r="Q15" s="91"/>
      <c r="R15" s="146">
        <v>1</v>
      </c>
      <c r="S15" s="147"/>
      <c r="U15" s="145">
        <v>3</v>
      </c>
    </row>
    <row r="16" ht="23.1" customHeight="1" spans="1:21">
      <c r="A16" s="13"/>
      <c r="B16" s="21"/>
      <c r="C16" s="20"/>
      <c r="D16" s="20"/>
      <c r="E16" s="23" t="s">
        <v>50</v>
      </c>
      <c r="F16" s="14"/>
      <c r="G16" s="14"/>
      <c r="H16" s="15"/>
      <c r="I16" s="71" t="s">
        <v>260</v>
      </c>
      <c r="J16" s="71"/>
      <c r="K16" s="71"/>
      <c r="L16" s="99">
        <v>0.95</v>
      </c>
      <c r="M16" s="71"/>
      <c r="N16" s="99">
        <v>0.98</v>
      </c>
      <c r="O16" s="71"/>
      <c r="P16" s="100">
        <v>0.98</v>
      </c>
      <c r="Q16" s="91"/>
      <c r="R16" s="146">
        <v>1</v>
      </c>
      <c r="S16" s="147"/>
      <c r="U16" s="145">
        <v>2</v>
      </c>
    </row>
    <row r="17" ht="23.1" customHeight="1" spans="1:21">
      <c r="A17" s="13"/>
      <c r="B17" s="17"/>
      <c r="C17" s="20"/>
      <c r="D17" s="20"/>
      <c r="E17" s="24"/>
      <c r="F17" s="16"/>
      <c r="G17" s="16"/>
      <c r="H17" s="17"/>
      <c r="I17" s="71" t="s">
        <v>52</v>
      </c>
      <c r="J17" s="71"/>
      <c r="K17" s="71"/>
      <c r="L17" s="97">
        <v>0.99</v>
      </c>
      <c r="M17" s="20"/>
      <c r="N17" s="104">
        <v>0.995</v>
      </c>
      <c r="O17" s="104"/>
      <c r="P17" s="105">
        <v>0.9994</v>
      </c>
      <c r="Q17" s="19"/>
      <c r="R17" s="140">
        <v>1</v>
      </c>
      <c r="S17" s="139"/>
      <c r="U17" s="145">
        <v>8</v>
      </c>
    </row>
    <row r="18" ht="36" customHeight="1" spans="1:21">
      <c r="A18" s="13"/>
      <c r="B18" s="18" t="s">
        <v>53</v>
      </c>
      <c r="C18" s="18"/>
      <c r="D18" s="19"/>
      <c r="E18" s="22" t="s">
        <v>184</v>
      </c>
      <c r="F18" s="18"/>
      <c r="G18" s="18"/>
      <c r="H18" s="18"/>
      <c r="I18" s="22" t="s">
        <v>55</v>
      </c>
      <c r="J18" s="18"/>
      <c r="K18" s="19"/>
      <c r="L18" s="22" t="s">
        <v>261</v>
      </c>
      <c r="M18" s="18"/>
      <c r="N18" s="18"/>
      <c r="O18" s="18"/>
      <c r="P18" s="18"/>
      <c r="Q18" s="18"/>
      <c r="R18" s="18"/>
      <c r="S18" s="139"/>
      <c r="U18" s="145">
        <v>3</v>
      </c>
    </row>
    <row r="19" ht="23.25" customHeight="1" spans="1:21">
      <c r="A19" s="13"/>
      <c r="B19" s="25" t="s">
        <v>57</v>
      </c>
      <c r="C19" s="26"/>
      <c r="D19" s="26"/>
      <c r="E19" s="26"/>
      <c r="F19" s="26"/>
      <c r="G19" s="26"/>
      <c r="H19" s="26"/>
      <c r="I19" s="26" t="s">
        <v>58</v>
      </c>
      <c r="J19" s="26"/>
      <c r="K19" s="26"/>
      <c r="L19" s="26"/>
      <c r="M19" s="26"/>
      <c r="N19" s="26"/>
      <c r="O19" s="26"/>
      <c r="P19" s="26"/>
      <c r="Q19" s="26"/>
      <c r="R19" s="26"/>
      <c r="S19" s="150"/>
      <c r="U19" s="145">
        <v>1</v>
      </c>
    </row>
    <row r="20" ht="23.25" customHeight="1" spans="1:21">
      <c r="A20" s="27"/>
      <c r="B20" s="28"/>
      <c r="C20" s="29"/>
      <c r="D20" s="29"/>
      <c r="E20" s="29"/>
      <c r="F20" s="29"/>
      <c r="G20" s="29"/>
      <c r="H20" s="29"/>
      <c r="I20" s="29" t="s">
        <v>59</v>
      </c>
      <c r="J20" s="29"/>
      <c r="K20" s="29"/>
      <c r="L20" s="29"/>
      <c r="M20" s="29"/>
      <c r="N20" s="29"/>
      <c r="O20" s="29"/>
      <c r="P20" s="29"/>
      <c r="Q20" s="29"/>
      <c r="R20" s="29"/>
      <c r="S20" s="151"/>
      <c r="U20" s="145">
        <v>12</v>
      </c>
    </row>
    <row r="21" spans="1:21">
      <c r="A21" s="30" t="s">
        <v>60</v>
      </c>
      <c r="B21" s="12"/>
      <c r="C21" s="31"/>
      <c r="D21" s="31"/>
      <c r="E21" s="32" t="s">
        <v>61</v>
      </c>
      <c r="F21" s="33"/>
      <c r="G21" s="33"/>
      <c r="H21" s="34"/>
      <c r="I21" s="106" t="s">
        <v>62</v>
      </c>
      <c r="J21" s="106"/>
      <c r="K21" s="106"/>
      <c r="L21" s="106"/>
      <c r="M21" s="106"/>
      <c r="N21" s="106"/>
      <c r="O21" s="106"/>
      <c r="P21" s="106"/>
      <c r="Q21" s="106"/>
      <c r="R21" s="106"/>
      <c r="S21" s="152"/>
      <c r="U21" s="145">
        <v>1</v>
      </c>
    </row>
    <row r="22" ht="12.75" customHeight="1" spans="1:21">
      <c r="A22" s="35"/>
      <c r="B22" s="19"/>
      <c r="C22" s="20"/>
      <c r="D22" s="20"/>
      <c r="E22" s="36"/>
      <c r="F22" s="4"/>
      <c r="G22" s="4"/>
      <c r="H22" s="21"/>
      <c r="I22" s="42" t="s">
        <v>63</v>
      </c>
      <c r="J22" s="42"/>
      <c r="K22" s="20" t="s">
        <v>64</v>
      </c>
      <c r="L22" s="20"/>
      <c r="M22" s="20"/>
      <c r="N22" s="20"/>
      <c r="O22" s="20" t="s">
        <v>65</v>
      </c>
      <c r="P22" s="20"/>
      <c r="Q22" s="20"/>
      <c r="R22" s="20" t="s">
        <v>66</v>
      </c>
      <c r="S22" s="153"/>
      <c r="U22" s="145">
        <v>1</v>
      </c>
    </row>
    <row r="23" s="2" customFormat="1" ht="36" customHeight="1" spans="1:21">
      <c r="A23" s="37"/>
      <c r="B23" s="19"/>
      <c r="C23" s="20"/>
      <c r="D23" s="20"/>
      <c r="E23" s="36"/>
      <c r="F23" s="4"/>
      <c r="G23" s="4"/>
      <c r="H23" s="21"/>
      <c r="I23" s="20" t="s">
        <v>67</v>
      </c>
      <c r="J23" s="20" t="s">
        <v>68</v>
      </c>
      <c r="K23" s="20" t="s">
        <v>69</v>
      </c>
      <c r="L23" s="20" t="s">
        <v>70</v>
      </c>
      <c r="M23" s="20" t="s">
        <v>71</v>
      </c>
      <c r="N23" s="20"/>
      <c r="O23" s="20" t="s">
        <v>72</v>
      </c>
      <c r="P23" s="20" t="s">
        <v>73</v>
      </c>
      <c r="Q23" s="107"/>
      <c r="R23" s="20"/>
      <c r="S23" s="153"/>
      <c r="T23" s="4"/>
      <c r="U23" s="4">
        <v>5</v>
      </c>
    </row>
    <row r="24" s="2" customFormat="1" spans="1:21">
      <c r="A24" s="37"/>
      <c r="B24" s="19"/>
      <c r="C24" s="20"/>
      <c r="D24" s="20"/>
      <c r="E24" s="24"/>
      <c r="F24" s="16"/>
      <c r="G24" s="16"/>
      <c r="H24" s="17"/>
      <c r="I24" s="20"/>
      <c r="J24" s="20"/>
      <c r="K24" s="20"/>
      <c r="L24" s="20"/>
      <c r="M24" s="20"/>
      <c r="N24" s="20"/>
      <c r="O24" s="20"/>
      <c r="P24" s="107"/>
      <c r="Q24" s="107"/>
      <c r="R24" s="20"/>
      <c r="S24" s="153"/>
      <c r="T24" s="4"/>
      <c r="U24" s="4">
        <v>2</v>
      </c>
    </row>
    <row r="25" ht="18" customHeight="1" spans="1:22">
      <c r="A25" s="37"/>
      <c r="B25" s="19" t="s">
        <v>74</v>
      </c>
      <c r="C25" s="20"/>
      <c r="D25" s="20"/>
      <c r="E25" s="38">
        <f>SUM(E26,E30)</f>
        <v>20</v>
      </c>
      <c r="F25" s="39"/>
      <c r="G25" s="39"/>
      <c r="H25" s="40"/>
      <c r="I25" s="108">
        <f>SUM(I26,I30)</f>
        <v>20</v>
      </c>
      <c r="J25" s="108"/>
      <c r="K25" s="108">
        <f>SUM(K26,K30)</f>
        <v>8</v>
      </c>
      <c r="L25" s="109">
        <f t="shared" ref="L25:L29" si="0">K25/I25*100%</f>
        <v>0.4</v>
      </c>
      <c r="M25" s="110"/>
      <c r="N25" s="110"/>
      <c r="O25" s="108">
        <f>SUM(O26,O30)</f>
        <v>6.775</v>
      </c>
      <c r="P25" s="104">
        <f t="shared" ref="P25:P29" si="1">O25/K25*100%</f>
        <v>0.846875</v>
      </c>
      <c r="Q25" s="104"/>
      <c r="R25" s="38">
        <f>SUM(R26,R30)</f>
        <v>1.225</v>
      </c>
      <c r="S25" s="154"/>
      <c r="U25" s="3">
        <f>SUM(U12:U24)</f>
        <v>41</v>
      </c>
      <c r="V25" s="3">
        <f>6.775-8</f>
        <v>-1.225</v>
      </c>
    </row>
    <row r="26" ht="18" customHeight="1" spans="1:22">
      <c r="A26" s="37"/>
      <c r="B26" s="25" t="s">
        <v>75</v>
      </c>
      <c r="C26" s="26"/>
      <c r="D26" s="26"/>
      <c r="E26" s="38">
        <f>SUM(E27:H29)</f>
        <v>20</v>
      </c>
      <c r="F26" s="39"/>
      <c r="G26" s="39"/>
      <c r="H26" s="40"/>
      <c r="I26" s="108">
        <f>SUM(I27:I29)</f>
        <v>20</v>
      </c>
      <c r="J26" s="108"/>
      <c r="K26" s="108">
        <f>SUM(K27:K29)</f>
        <v>8</v>
      </c>
      <c r="L26" s="109">
        <f t="shared" si="0"/>
        <v>0.4</v>
      </c>
      <c r="M26" s="110"/>
      <c r="N26" s="110"/>
      <c r="O26" s="108">
        <f>SUM(O27:O29)</f>
        <v>6.775</v>
      </c>
      <c r="P26" s="104">
        <f t="shared" si="1"/>
        <v>0.846875</v>
      </c>
      <c r="Q26" s="104"/>
      <c r="R26" s="38">
        <f>SUM(R27:S29)</f>
        <v>1.225</v>
      </c>
      <c r="S26" s="154"/>
      <c r="V26" s="3">
        <f>41-3</f>
        <v>38</v>
      </c>
    </row>
    <row r="27" ht="18" customHeight="1" spans="1:22">
      <c r="A27" s="37"/>
      <c r="B27" s="25" t="s">
        <v>76</v>
      </c>
      <c r="C27" s="26"/>
      <c r="D27" s="26"/>
      <c r="E27" s="38"/>
      <c r="F27" s="39"/>
      <c r="G27" s="39"/>
      <c r="H27" s="40"/>
      <c r="I27" s="111"/>
      <c r="J27" s="108"/>
      <c r="K27" s="112"/>
      <c r="L27" s="109"/>
      <c r="M27" s="110"/>
      <c r="N27" s="110"/>
      <c r="O27" s="110"/>
      <c r="P27" s="104"/>
      <c r="Q27" s="104"/>
      <c r="R27" s="110">
        <f t="shared" ref="R27:R31" si="2">K27-O27</f>
        <v>0</v>
      </c>
      <c r="S27" s="155"/>
      <c r="V27" s="3">
        <f>38/41</f>
        <v>0.926829268292683</v>
      </c>
    </row>
    <row r="28" ht="18" customHeight="1" spans="1:19">
      <c r="A28" s="37"/>
      <c r="B28" s="25" t="s">
        <v>77</v>
      </c>
      <c r="C28" s="26"/>
      <c r="D28" s="26"/>
      <c r="E28" s="38"/>
      <c r="F28" s="39"/>
      <c r="G28" s="39"/>
      <c r="H28" s="40"/>
      <c r="I28" s="108"/>
      <c r="J28" s="108"/>
      <c r="K28" s="112"/>
      <c r="L28" s="109"/>
      <c r="M28" s="110"/>
      <c r="N28" s="110"/>
      <c r="O28" s="110"/>
      <c r="P28" s="104"/>
      <c r="Q28" s="104"/>
      <c r="R28" s="110">
        <f t="shared" si="2"/>
        <v>0</v>
      </c>
      <c r="S28" s="155"/>
    </row>
    <row r="29" ht="18" customHeight="1" spans="1:19">
      <c r="A29" s="37"/>
      <c r="B29" s="25" t="s">
        <v>78</v>
      </c>
      <c r="C29" s="26"/>
      <c r="D29" s="26"/>
      <c r="E29" s="38">
        <v>20</v>
      </c>
      <c r="F29" s="39"/>
      <c r="G29" s="39"/>
      <c r="H29" s="40"/>
      <c r="I29" s="108">
        <v>20</v>
      </c>
      <c r="J29" s="108" t="s">
        <v>221</v>
      </c>
      <c r="K29" s="112">
        <v>8</v>
      </c>
      <c r="L29" s="109">
        <f t="shared" si="0"/>
        <v>0.4</v>
      </c>
      <c r="M29" s="113">
        <v>43088</v>
      </c>
      <c r="N29" s="110"/>
      <c r="O29" s="110">
        <v>6.775</v>
      </c>
      <c r="P29" s="104">
        <f t="shared" si="1"/>
        <v>0.846875</v>
      </c>
      <c r="Q29" s="104"/>
      <c r="R29" s="110">
        <f t="shared" si="2"/>
        <v>1.225</v>
      </c>
      <c r="S29" s="155"/>
    </row>
    <row r="30" ht="18" customHeight="1" spans="1:19">
      <c r="A30" s="37"/>
      <c r="B30" s="25" t="s">
        <v>80</v>
      </c>
      <c r="C30" s="26"/>
      <c r="D30" s="26"/>
      <c r="E30" s="38"/>
      <c r="F30" s="39"/>
      <c r="G30" s="39"/>
      <c r="H30" s="40"/>
      <c r="I30" s="108"/>
      <c r="J30" s="108"/>
      <c r="K30" s="112"/>
      <c r="L30" s="112"/>
      <c r="M30" s="110"/>
      <c r="N30" s="110"/>
      <c r="O30" s="110"/>
      <c r="P30" s="110"/>
      <c r="Q30" s="110"/>
      <c r="R30" s="110">
        <f t="shared" si="2"/>
        <v>0</v>
      </c>
      <c r="S30" s="155"/>
    </row>
    <row r="31" ht="18" customHeight="1" spans="1:19">
      <c r="A31" s="37"/>
      <c r="B31" s="41" t="s">
        <v>81</v>
      </c>
      <c r="C31" s="41"/>
      <c r="D31" s="25"/>
      <c r="E31" s="38"/>
      <c r="F31" s="39"/>
      <c r="G31" s="39"/>
      <c r="H31" s="40"/>
      <c r="I31" s="108"/>
      <c r="J31" s="108"/>
      <c r="K31" s="112"/>
      <c r="L31" s="112"/>
      <c r="M31" s="38"/>
      <c r="N31" s="40"/>
      <c r="O31" s="110"/>
      <c r="P31" s="110"/>
      <c r="Q31" s="110"/>
      <c r="R31" s="110">
        <f t="shared" si="2"/>
        <v>0</v>
      </c>
      <c r="S31" s="155"/>
    </row>
    <row r="32" ht="18" customHeight="1" spans="1:19">
      <c r="A32" s="37"/>
      <c r="B32" s="19" t="s">
        <v>82</v>
      </c>
      <c r="C32" s="42"/>
      <c r="D32" s="43" t="s">
        <v>83</v>
      </c>
      <c r="E32" s="44" t="s">
        <v>84</v>
      </c>
      <c r="F32" s="44"/>
      <c r="G32" s="44"/>
      <c r="H32" s="44"/>
      <c r="I32" s="44"/>
      <c r="J32" s="44"/>
      <c r="K32" s="44"/>
      <c r="L32" s="44"/>
      <c r="M32" s="44"/>
      <c r="N32" s="44"/>
      <c r="O32" s="44"/>
      <c r="P32" s="44" t="s">
        <v>85</v>
      </c>
      <c r="Q32" s="44"/>
      <c r="R32" s="44"/>
      <c r="S32" s="156"/>
    </row>
    <row r="33" ht="18" customHeight="1" spans="1:19">
      <c r="A33" s="37"/>
      <c r="B33" s="45"/>
      <c r="C33" s="42"/>
      <c r="D33" s="20">
        <v>1</v>
      </c>
      <c r="E33" s="44" t="s">
        <v>262</v>
      </c>
      <c r="F33" s="44"/>
      <c r="G33" s="44"/>
      <c r="H33" s="44"/>
      <c r="I33" s="44"/>
      <c r="J33" s="44"/>
      <c r="K33" s="44"/>
      <c r="L33" s="44"/>
      <c r="M33" s="44"/>
      <c r="N33" s="44"/>
      <c r="O33" s="44"/>
      <c r="P33" s="44">
        <v>6.775</v>
      </c>
      <c r="Q33" s="44"/>
      <c r="R33" s="44"/>
      <c r="S33" s="156"/>
    </row>
    <row r="34" ht="18" customHeight="1" spans="1:19">
      <c r="A34" s="37"/>
      <c r="B34" s="45"/>
      <c r="C34" s="42"/>
      <c r="D34" s="20">
        <v>2</v>
      </c>
      <c r="E34" s="44"/>
      <c r="F34" s="44"/>
      <c r="G34" s="44"/>
      <c r="H34" s="44"/>
      <c r="I34" s="44"/>
      <c r="J34" s="44"/>
      <c r="K34" s="44"/>
      <c r="L34" s="44"/>
      <c r="M34" s="44"/>
      <c r="N34" s="44"/>
      <c r="O34" s="44"/>
      <c r="P34" s="44"/>
      <c r="Q34" s="44"/>
      <c r="R34" s="44"/>
      <c r="S34" s="156"/>
    </row>
    <row r="35" ht="18" customHeight="1" spans="1:19">
      <c r="A35" s="46"/>
      <c r="B35" s="47"/>
      <c r="C35" s="48"/>
      <c r="D35" s="20">
        <v>3</v>
      </c>
      <c r="E35" s="44"/>
      <c r="F35" s="44"/>
      <c r="G35" s="44"/>
      <c r="H35" s="44"/>
      <c r="I35" s="44"/>
      <c r="J35" s="44"/>
      <c r="K35" s="44"/>
      <c r="L35" s="44"/>
      <c r="M35" s="44"/>
      <c r="N35" s="44"/>
      <c r="O35" s="44"/>
      <c r="P35" s="44"/>
      <c r="Q35" s="44"/>
      <c r="R35" s="44"/>
      <c r="S35" s="156"/>
    </row>
    <row r="36" ht="18" customHeight="1" spans="1:19">
      <c r="A36" s="46"/>
      <c r="B36" s="47"/>
      <c r="C36" s="48"/>
      <c r="D36" s="20">
        <v>4</v>
      </c>
      <c r="E36" s="44"/>
      <c r="F36" s="44"/>
      <c r="G36" s="44"/>
      <c r="H36" s="44"/>
      <c r="I36" s="44"/>
      <c r="J36" s="44"/>
      <c r="K36" s="44"/>
      <c r="L36" s="44"/>
      <c r="M36" s="44"/>
      <c r="N36" s="44"/>
      <c r="O36" s="44"/>
      <c r="P36" s="44"/>
      <c r="Q36" s="44"/>
      <c r="R36" s="44"/>
      <c r="S36" s="156"/>
    </row>
    <row r="37" ht="18" customHeight="1" spans="1:19">
      <c r="A37" s="46"/>
      <c r="B37" s="47"/>
      <c r="C37" s="48"/>
      <c r="D37" s="20" t="s">
        <v>87</v>
      </c>
      <c r="E37" s="44"/>
      <c r="F37" s="44"/>
      <c r="G37" s="44"/>
      <c r="H37" s="44"/>
      <c r="I37" s="44"/>
      <c r="J37" s="44"/>
      <c r="K37" s="44"/>
      <c r="L37" s="44"/>
      <c r="M37" s="44"/>
      <c r="N37" s="44"/>
      <c r="O37" s="44"/>
      <c r="P37" s="44"/>
      <c r="Q37" s="44"/>
      <c r="R37" s="44"/>
      <c r="S37" s="156"/>
    </row>
    <row r="38" ht="18" customHeight="1" spans="1:19">
      <c r="A38" s="49"/>
      <c r="B38" s="50"/>
      <c r="C38" s="51"/>
      <c r="D38" s="52" t="s">
        <v>88</v>
      </c>
      <c r="E38" s="53" t="s">
        <v>89</v>
      </c>
      <c r="F38" s="53"/>
      <c r="G38" s="53"/>
      <c r="H38" s="53"/>
      <c r="I38" s="53"/>
      <c r="J38" s="53"/>
      <c r="K38" s="53"/>
      <c r="L38" s="53"/>
      <c r="M38" s="53"/>
      <c r="N38" s="53"/>
      <c r="O38" s="53"/>
      <c r="P38" s="53">
        <v>6.775</v>
      </c>
      <c r="Q38" s="53"/>
      <c r="R38" s="53"/>
      <c r="S38" s="157"/>
    </row>
    <row r="39" ht="41.45" customHeight="1" spans="1:20">
      <c r="A39" s="8" t="s">
        <v>90</v>
      </c>
      <c r="B39" s="54" t="s">
        <v>91</v>
      </c>
      <c r="C39" s="31"/>
      <c r="D39" s="31"/>
      <c r="E39" s="31" t="s">
        <v>92</v>
      </c>
      <c r="F39" s="31"/>
      <c r="G39" s="31"/>
      <c r="H39" s="31" t="s">
        <v>93</v>
      </c>
      <c r="I39" s="31"/>
      <c r="J39" s="31" t="s">
        <v>94</v>
      </c>
      <c r="K39" s="31"/>
      <c r="L39" s="31"/>
      <c r="M39" s="31"/>
      <c r="N39" s="31"/>
      <c r="O39" s="31"/>
      <c r="P39" s="10" t="s">
        <v>95</v>
      </c>
      <c r="Q39" s="12"/>
      <c r="R39" s="31" t="s">
        <v>96</v>
      </c>
      <c r="S39" s="158"/>
      <c r="T39" s="19"/>
    </row>
    <row r="40" ht="48" customHeight="1" spans="1:20">
      <c r="A40" s="13"/>
      <c r="B40" s="55" t="s">
        <v>97</v>
      </c>
      <c r="C40" s="56"/>
      <c r="D40" s="57"/>
      <c r="E40" s="20" t="s">
        <v>98</v>
      </c>
      <c r="F40" s="20"/>
      <c r="G40" s="20"/>
      <c r="H40" s="58" t="s">
        <v>99</v>
      </c>
      <c r="I40" s="57"/>
      <c r="J40" s="69" t="s">
        <v>187</v>
      </c>
      <c r="K40" s="69"/>
      <c r="L40" s="69"/>
      <c r="M40" s="69"/>
      <c r="N40" s="69"/>
      <c r="O40" s="69"/>
      <c r="P40" s="114">
        <v>0.04</v>
      </c>
      <c r="Q40" s="159"/>
      <c r="R40" s="20">
        <v>0</v>
      </c>
      <c r="S40" s="153"/>
      <c r="T40" s="19"/>
    </row>
    <row r="41" ht="48.75" customHeight="1" spans="1:20">
      <c r="A41" s="13"/>
      <c r="B41" s="59"/>
      <c r="C41" s="60"/>
      <c r="D41" s="61"/>
      <c r="E41" s="23" t="s">
        <v>101</v>
      </c>
      <c r="F41" s="14"/>
      <c r="G41" s="15"/>
      <c r="H41" s="62" t="s">
        <v>102</v>
      </c>
      <c r="I41" s="25"/>
      <c r="J41" s="70" t="s">
        <v>263</v>
      </c>
      <c r="K41" s="115"/>
      <c r="L41" s="115"/>
      <c r="M41" s="115"/>
      <c r="N41" s="115"/>
      <c r="O41" s="116"/>
      <c r="P41" s="114">
        <v>0.06</v>
      </c>
      <c r="Q41" s="159"/>
      <c r="R41" s="22">
        <v>3</v>
      </c>
      <c r="S41" s="139"/>
      <c r="T41" s="19"/>
    </row>
    <row r="42" ht="38.1" customHeight="1" spans="1:20">
      <c r="A42" s="13"/>
      <c r="B42" s="59"/>
      <c r="C42" s="60"/>
      <c r="D42" s="61"/>
      <c r="E42" s="36"/>
      <c r="F42" s="4"/>
      <c r="G42" s="21"/>
      <c r="H42" s="22" t="s">
        <v>104</v>
      </c>
      <c r="I42" s="19"/>
      <c r="J42" s="117" t="s">
        <v>224</v>
      </c>
      <c r="K42" s="118"/>
      <c r="L42" s="118"/>
      <c r="M42" s="118"/>
      <c r="N42" s="118"/>
      <c r="O42" s="119"/>
      <c r="P42" s="114">
        <v>0.06</v>
      </c>
      <c r="Q42" s="159"/>
      <c r="R42" s="22">
        <v>4</v>
      </c>
      <c r="S42" s="139"/>
      <c r="T42" s="19"/>
    </row>
    <row r="43" ht="51" customHeight="1" spans="1:20">
      <c r="A43" s="13"/>
      <c r="B43" s="59"/>
      <c r="C43" s="60"/>
      <c r="D43" s="61"/>
      <c r="E43" s="23" t="s">
        <v>106</v>
      </c>
      <c r="F43" s="14"/>
      <c r="G43" s="15"/>
      <c r="H43" s="23" t="s">
        <v>29</v>
      </c>
      <c r="I43" s="15"/>
      <c r="J43" s="70" t="s">
        <v>189</v>
      </c>
      <c r="K43" s="115"/>
      <c r="L43" s="115"/>
      <c r="M43" s="115"/>
      <c r="N43" s="115"/>
      <c r="O43" s="116"/>
      <c r="P43" s="114">
        <v>0.07</v>
      </c>
      <c r="Q43" s="159"/>
      <c r="R43" s="20">
        <v>1</v>
      </c>
      <c r="S43" s="153"/>
      <c r="T43" s="19"/>
    </row>
    <row r="44" ht="48" customHeight="1" spans="1:20">
      <c r="A44" s="13"/>
      <c r="B44" s="59"/>
      <c r="C44" s="60"/>
      <c r="D44" s="61"/>
      <c r="E44" s="36"/>
      <c r="F44" s="4"/>
      <c r="G44" s="21"/>
      <c r="H44" s="58" t="s">
        <v>108</v>
      </c>
      <c r="I44" s="57"/>
      <c r="J44" s="69" t="s">
        <v>190</v>
      </c>
      <c r="K44" s="69"/>
      <c r="L44" s="69"/>
      <c r="M44" s="69"/>
      <c r="N44" s="69"/>
      <c r="O44" s="69"/>
      <c r="P44" s="114">
        <v>0.07</v>
      </c>
      <c r="Q44" s="159"/>
      <c r="R44" s="20">
        <v>7</v>
      </c>
      <c r="S44" s="153"/>
      <c r="T44" s="19"/>
    </row>
    <row r="45" ht="48.6" customHeight="1" spans="1:19">
      <c r="A45" s="13"/>
      <c r="B45" s="63" t="s">
        <v>110</v>
      </c>
      <c r="C45" s="64"/>
      <c r="D45" s="65"/>
      <c r="E45" s="31" t="s">
        <v>111</v>
      </c>
      <c r="F45" s="31"/>
      <c r="G45" s="31"/>
      <c r="H45" s="66" t="s">
        <v>112</v>
      </c>
      <c r="I45" s="66"/>
      <c r="J45" s="66" t="s">
        <v>191</v>
      </c>
      <c r="K45" s="66"/>
      <c r="L45" s="66"/>
      <c r="M45" s="66"/>
      <c r="N45" s="66"/>
      <c r="O45" s="66"/>
      <c r="P45" s="120">
        <v>0.04</v>
      </c>
      <c r="Q45" s="160"/>
      <c r="R45" s="31">
        <v>4</v>
      </c>
      <c r="S45" s="161"/>
    </row>
    <row r="46" ht="48.6" customHeight="1" spans="1:19">
      <c r="A46" s="13"/>
      <c r="B46" s="59"/>
      <c r="C46" s="60"/>
      <c r="D46" s="61"/>
      <c r="E46" s="67"/>
      <c r="F46" s="67"/>
      <c r="G46" s="67"/>
      <c r="H46" s="24" t="s">
        <v>226</v>
      </c>
      <c r="I46" s="17"/>
      <c r="J46" s="121" t="s">
        <v>227</v>
      </c>
      <c r="K46" s="122"/>
      <c r="L46" s="122"/>
      <c r="M46" s="122"/>
      <c r="N46" s="122"/>
      <c r="O46" s="123"/>
      <c r="P46" s="124">
        <v>0.04</v>
      </c>
      <c r="Q46" s="162"/>
      <c r="R46" s="24">
        <v>4</v>
      </c>
      <c r="S46" s="163"/>
    </row>
    <row r="47" ht="48.6" customHeight="1" spans="1:19">
      <c r="A47" s="13"/>
      <c r="B47" s="59"/>
      <c r="C47" s="60"/>
      <c r="D47" s="61"/>
      <c r="E47" s="67"/>
      <c r="F47" s="67"/>
      <c r="G47" s="67"/>
      <c r="H47" s="26" t="s">
        <v>228</v>
      </c>
      <c r="I47" s="26"/>
      <c r="J47" s="26" t="s">
        <v>229</v>
      </c>
      <c r="K47" s="26"/>
      <c r="L47" s="26"/>
      <c r="M47" s="26"/>
      <c r="N47" s="26"/>
      <c r="O47" s="26"/>
      <c r="P47" s="125">
        <v>0.06</v>
      </c>
      <c r="Q47" s="164"/>
      <c r="R47" s="24">
        <v>6</v>
      </c>
      <c r="S47" s="163"/>
    </row>
    <row r="48" ht="48.6" customHeight="1" spans="1:19">
      <c r="A48" s="13"/>
      <c r="B48" s="59"/>
      <c r="C48" s="60"/>
      <c r="D48" s="61"/>
      <c r="E48" s="67"/>
      <c r="F48" s="67"/>
      <c r="G48" s="67"/>
      <c r="H48" s="26" t="s">
        <v>116</v>
      </c>
      <c r="I48" s="26"/>
      <c r="J48" s="126" t="s">
        <v>230</v>
      </c>
      <c r="K48" s="126"/>
      <c r="L48" s="126"/>
      <c r="M48" s="126"/>
      <c r="N48" s="126"/>
      <c r="O48" s="126"/>
      <c r="P48" s="125">
        <v>0.02</v>
      </c>
      <c r="Q48" s="164"/>
      <c r="R48" s="24">
        <v>2</v>
      </c>
      <c r="S48" s="163"/>
    </row>
    <row r="49" customFormat="1" ht="48.6" customHeight="1" spans="1:20">
      <c r="A49" s="13"/>
      <c r="B49" s="59"/>
      <c r="C49" s="60"/>
      <c r="D49" s="61"/>
      <c r="E49" s="68" t="s">
        <v>264</v>
      </c>
      <c r="F49" s="68"/>
      <c r="G49" s="68"/>
      <c r="H49" s="22" t="s">
        <v>232</v>
      </c>
      <c r="I49" s="19"/>
      <c r="J49" s="62" t="s">
        <v>233</v>
      </c>
      <c r="K49" s="41"/>
      <c r="L49" s="41"/>
      <c r="M49" s="41"/>
      <c r="N49" s="41"/>
      <c r="O49" s="25"/>
      <c r="P49" s="125">
        <v>0.04</v>
      </c>
      <c r="Q49" s="164"/>
      <c r="R49" s="24">
        <v>4</v>
      </c>
      <c r="S49" s="163"/>
      <c r="T49" s="4"/>
    </row>
    <row r="50" s="1" customFormat="1" ht="63.95" customHeight="1" spans="1:20">
      <c r="A50" s="13"/>
      <c r="B50" s="59"/>
      <c r="C50" s="60"/>
      <c r="D50" s="61"/>
      <c r="E50" s="68"/>
      <c r="F50" s="68"/>
      <c r="G50" s="68"/>
      <c r="H50" s="69" t="s">
        <v>124</v>
      </c>
      <c r="I50" s="69"/>
      <c r="J50" s="26" t="s">
        <v>265</v>
      </c>
      <c r="K50" s="26"/>
      <c r="L50" s="26"/>
      <c r="M50" s="26"/>
      <c r="N50" s="26"/>
      <c r="O50" s="26"/>
      <c r="P50" s="125">
        <v>0.05</v>
      </c>
      <c r="Q50" s="164"/>
      <c r="R50" s="20">
        <v>5</v>
      </c>
      <c r="S50" s="153"/>
      <c r="T50" s="4"/>
    </row>
    <row r="51" s="1" customFormat="1" ht="45" customHeight="1" spans="1:20">
      <c r="A51" s="13"/>
      <c r="B51" s="59"/>
      <c r="C51" s="60"/>
      <c r="D51" s="61"/>
      <c r="E51" s="42" t="s">
        <v>231</v>
      </c>
      <c r="F51" s="42"/>
      <c r="G51" s="42"/>
      <c r="H51" s="70" t="s">
        <v>235</v>
      </c>
      <c r="I51" s="116"/>
      <c r="J51" s="127" t="s">
        <v>236</v>
      </c>
      <c r="K51" s="127"/>
      <c r="L51" s="127"/>
      <c r="M51" s="127"/>
      <c r="N51" s="127"/>
      <c r="O51" s="127"/>
      <c r="P51" s="128">
        <v>0.05</v>
      </c>
      <c r="Q51" s="165"/>
      <c r="R51" s="166">
        <v>5</v>
      </c>
      <c r="S51" s="167"/>
      <c r="T51" s="4"/>
    </row>
    <row r="52" ht="69" customHeight="1" spans="1:19">
      <c r="A52" s="13"/>
      <c r="B52" s="63" t="s">
        <v>128</v>
      </c>
      <c r="C52" s="64"/>
      <c r="D52" s="65"/>
      <c r="E52" s="67" t="s">
        <v>129</v>
      </c>
      <c r="F52" s="67"/>
      <c r="G52" s="67"/>
      <c r="H52" s="31" t="s">
        <v>36</v>
      </c>
      <c r="I52" s="31"/>
      <c r="J52" s="129" t="s">
        <v>266</v>
      </c>
      <c r="K52" s="129"/>
      <c r="L52" s="129"/>
      <c r="M52" s="129"/>
      <c r="N52" s="129"/>
      <c r="O52" s="129"/>
      <c r="P52" s="120">
        <v>0.06</v>
      </c>
      <c r="Q52" s="160"/>
      <c r="R52" s="168">
        <v>3</v>
      </c>
      <c r="S52" s="169"/>
    </row>
    <row r="53" ht="72" customHeight="1" spans="1:19">
      <c r="A53" s="13"/>
      <c r="B53" s="59"/>
      <c r="C53" s="60"/>
      <c r="D53" s="61"/>
      <c r="E53" s="20" t="s">
        <v>131</v>
      </c>
      <c r="F53" s="20"/>
      <c r="G53" s="20"/>
      <c r="H53" s="20" t="s">
        <v>258</v>
      </c>
      <c r="I53" s="20"/>
      <c r="J53" s="69" t="s">
        <v>133</v>
      </c>
      <c r="K53" s="69"/>
      <c r="L53" s="69"/>
      <c r="M53" s="69"/>
      <c r="N53" s="69"/>
      <c r="O53" s="69"/>
      <c r="P53" s="125">
        <v>0.06</v>
      </c>
      <c r="Q53" s="164"/>
      <c r="R53" s="20">
        <v>6</v>
      </c>
      <c r="S53" s="153"/>
    </row>
    <row r="54" ht="69.95" customHeight="1" spans="1:19">
      <c r="A54" s="13"/>
      <c r="B54" s="59"/>
      <c r="C54" s="60"/>
      <c r="D54" s="61"/>
      <c r="E54" s="20" t="s">
        <v>134</v>
      </c>
      <c r="F54" s="20"/>
      <c r="G54" s="20"/>
      <c r="H54" s="20" t="s">
        <v>43</v>
      </c>
      <c r="I54" s="20"/>
      <c r="J54" s="69" t="s">
        <v>135</v>
      </c>
      <c r="K54" s="69"/>
      <c r="L54" s="69"/>
      <c r="M54" s="69"/>
      <c r="N54" s="69"/>
      <c r="O54" s="69"/>
      <c r="P54" s="125">
        <v>0.06</v>
      </c>
      <c r="Q54" s="164"/>
      <c r="R54" s="20">
        <v>6</v>
      </c>
      <c r="S54" s="153"/>
    </row>
    <row r="55" customFormat="1" ht="56.1" customHeight="1" spans="1:20">
      <c r="A55" s="13"/>
      <c r="B55" s="59"/>
      <c r="C55" s="60"/>
      <c r="D55" s="61"/>
      <c r="E55" s="20" t="s">
        <v>136</v>
      </c>
      <c r="F55" s="20"/>
      <c r="G55" s="20"/>
      <c r="H55" s="20" t="s">
        <v>259</v>
      </c>
      <c r="I55" s="20"/>
      <c r="J55" s="69" t="s">
        <v>139</v>
      </c>
      <c r="K55" s="69"/>
      <c r="L55" s="69"/>
      <c r="M55" s="69"/>
      <c r="N55" s="69"/>
      <c r="O55" s="69"/>
      <c r="P55" s="120">
        <v>0.06</v>
      </c>
      <c r="Q55" s="160"/>
      <c r="R55" s="20">
        <v>6</v>
      </c>
      <c r="S55" s="153"/>
      <c r="T55" s="4"/>
    </row>
    <row r="56" s="1" customFormat="1" ht="50.1" customHeight="1" spans="1:20">
      <c r="A56" s="13"/>
      <c r="B56" s="59"/>
      <c r="C56" s="60"/>
      <c r="D56" s="61"/>
      <c r="E56" s="71" t="s">
        <v>138</v>
      </c>
      <c r="F56" s="71"/>
      <c r="G56" s="71"/>
      <c r="H56" s="71" t="s">
        <v>46</v>
      </c>
      <c r="I56" s="71"/>
      <c r="J56" s="130" t="s">
        <v>137</v>
      </c>
      <c r="K56" s="130"/>
      <c r="L56" s="130"/>
      <c r="M56" s="130"/>
      <c r="N56" s="130"/>
      <c r="O56" s="130"/>
      <c r="P56" s="125">
        <v>0.06</v>
      </c>
      <c r="Q56" s="164"/>
      <c r="R56" s="20">
        <v>6</v>
      </c>
      <c r="S56" s="170"/>
      <c r="T56" s="4"/>
    </row>
    <row r="57" s="1" customFormat="1" ht="24" customHeight="1" spans="1:20">
      <c r="A57" s="13"/>
      <c r="B57" s="59"/>
      <c r="C57" s="60"/>
      <c r="D57" s="61"/>
      <c r="E57" s="23" t="s">
        <v>140</v>
      </c>
      <c r="F57" s="14"/>
      <c r="G57" s="15"/>
      <c r="H57" s="72" t="s">
        <v>51</v>
      </c>
      <c r="I57" s="131"/>
      <c r="J57" s="132" t="s">
        <v>267</v>
      </c>
      <c r="K57" s="133"/>
      <c r="L57" s="133"/>
      <c r="M57" s="133"/>
      <c r="N57" s="133"/>
      <c r="O57" s="134"/>
      <c r="P57" s="125">
        <v>0.05</v>
      </c>
      <c r="Q57" s="164"/>
      <c r="R57" s="171">
        <v>5</v>
      </c>
      <c r="S57" s="172"/>
      <c r="T57" s="4"/>
    </row>
    <row r="58" s="1" customFormat="1" ht="35.1" customHeight="1" spans="1:20">
      <c r="A58" s="13"/>
      <c r="B58" s="73"/>
      <c r="C58" s="74"/>
      <c r="D58" s="75"/>
      <c r="E58" s="76"/>
      <c r="F58" s="77"/>
      <c r="G58" s="78"/>
      <c r="H58" s="79" t="s">
        <v>52</v>
      </c>
      <c r="I58" s="79"/>
      <c r="J58" s="130" t="s">
        <v>142</v>
      </c>
      <c r="K58" s="130"/>
      <c r="L58" s="130"/>
      <c r="M58" s="130"/>
      <c r="N58" s="130"/>
      <c r="O58" s="130"/>
      <c r="P58" s="125">
        <v>0.05</v>
      </c>
      <c r="Q58" s="164"/>
      <c r="R58" s="171">
        <v>5</v>
      </c>
      <c r="S58" s="172"/>
      <c r="T58" s="4"/>
    </row>
    <row r="59" ht="30" customHeight="1" spans="1:19">
      <c r="A59" s="13"/>
      <c r="B59" s="80" t="s">
        <v>143</v>
      </c>
      <c r="C59" s="11"/>
      <c r="D59" s="11"/>
      <c r="E59" s="11"/>
      <c r="F59" s="11"/>
      <c r="G59" s="11"/>
      <c r="H59" s="11"/>
      <c r="I59" s="11"/>
      <c r="J59" s="11"/>
      <c r="K59" s="11"/>
      <c r="L59" s="11"/>
      <c r="M59" s="11"/>
      <c r="N59" s="11"/>
      <c r="O59" s="12"/>
      <c r="P59" s="125">
        <f>SUM(P40:P58)</f>
        <v>1</v>
      </c>
      <c r="Q59" s="164"/>
      <c r="R59" s="173">
        <f>SUM(R40:R58)</f>
        <v>82</v>
      </c>
      <c r="S59" s="173"/>
    </row>
    <row r="60" ht="36" customHeight="1" spans="1:19">
      <c r="A60" s="27"/>
      <c r="B60" s="81" t="s">
        <v>144</v>
      </c>
      <c r="C60" s="82" t="s">
        <v>145</v>
      </c>
      <c r="D60" s="83"/>
      <c r="E60" s="83"/>
      <c r="F60" s="83"/>
      <c r="G60" s="83"/>
      <c r="H60" s="83"/>
      <c r="I60" s="83"/>
      <c r="J60" s="83"/>
      <c r="K60" s="83"/>
      <c r="L60" s="83"/>
      <c r="M60" s="83"/>
      <c r="N60" s="83"/>
      <c r="O60" s="83"/>
      <c r="P60" s="83"/>
      <c r="Q60" s="83"/>
      <c r="R60" s="83"/>
      <c r="S60" s="174"/>
    </row>
    <row r="61" ht="22.5" customHeight="1" spans="1:19">
      <c r="A61" s="8" t="s">
        <v>146</v>
      </c>
      <c r="B61" s="84" t="s">
        <v>147</v>
      </c>
      <c r="C61" s="85" t="s">
        <v>148</v>
      </c>
      <c r="D61" s="86"/>
      <c r="E61" s="87" t="s">
        <v>149</v>
      </c>
      <c r="F61" s="85"/>
      <c r="G61" s="85"/>
      <c r="H61" s="85"/>
      <c r="I61" s="85"/>
      <c r="J61" s="85"/>
      <c r="K61" s="85"/>
      <c r="L61" s="85"/>
      <c r="M61" s="85"/>
      <c r="N61" s="86"/>
      <c r="O61" s="135" t="s">
        <v>150</v>
      </c>
      <c r="P61" s="87" t="s">
        <v>151</v>
      </c>
      <c r="Q61" s="86"/>
      <c r="R61" s="87" t="s">
        <v>152</v>
      </c>
      <c r="S61" s="175"/>
    </row>
    <row r="62" ht="21" customHeight="1" spans="1:19">
      <c r="A62" s="88"/>
      <c r="B62" s="89"/>
      <c r="C62" s="90"/>
      <c r="D62" s="91"/>
      <c r="E62" s="90"/>
      <c r="F62" s="92"/>
      <c r="G62" s="92"/>
      <c r="H62" s="92"/>
      <c r="I62" s="92"/>
      <c r="J62" s="92"/>
      <c r="K62" s="92"/>
      <c r="L62" s="92"/>
      <c r="M62" s="92"/>
      <c r="N62" s="91"/>
      <c r="O62" s="71"/>
      <c r="P62" s="22"/>
      <c r="Q62" s="19"/>
      <c r="R62" s="22"/>
      <c r="S62" s="139"/>
    </row>
    <row r="63" ht="21" customHeight="1" spans="1:19">
      <c r="A63" s="88"/>
      <c r="B63" s="89"/>
      <c r="C63" s="90"/>
      <c r="D63" s="91"/>
      <c r="E63" s="90"/>
      <c r="F63" s="92"/>
      <c r="G63" s="92"/>
      <c r="H63" s="92"/>
      <c r="I63" s="92"/>
      <c r="J63" s="92"/>
      <c r="K63" s="92"/>
      <c r="L63" s="92"/>
      <c r="M63" s="92"/>
      <c r="N63" s="91"/>
      <c r="O63" s="71"/>
      <c r="P63" s="22"/>
      <c r="Q63" s="19"/>
      <c r="R63" s="22"/>
      <c r="S63" s="139"/>
    </row>
    <row r="64" ht="21" customHeight="1" spans="1:19">
      <c r="A64" s="88"/>
      <c r="B64" s="89"/>
      <c r="C64" s="90"/>
      <c r="D64" s="91"/>
      <c r="E64" s="90"/>
      <c r="F64" s="92"/>
      <c r="G64" s="92"/>
      <c r="H64" s="92"/>
      <c r="I64" s="92"/>
      <c r="J64" s="92"/>
      <c r="K64" s="92"/>
      <c r="L64" s="92"/>
      <c r="M64" s="92"/>
      <c r="N64" s="91"/>
      <c r="O64" s="71"/>
      <c r="P64" s="22"/>
      <c r="Q64" s="19"/>
      <c r="R64" s="22"/>
      <c r="S64" s="139"/>
    </row>
    <row r="65" ht="105.75" customHeight="1" spans="1:19">
      <c r="A65" s="88"/>
      <c r="B65" s="89"/>
      <c r="C65" s="176" t="s">
        <v>268</v>
      </c>
      <c r="D65" s="177"/>
      <c r="E65" s="177"/>
      <c r="F65" s="177"/>
      <c r="G65" s="177"/>
      <c r="H65" s="177"/>
      <c r="I65" s="177"/>
      <c r="J65" s="177"/>
      <c r="K65" s="177"/>
      <c r="L65" s="177"/>
      <c r="M65" s="177"/>
      <c r="N65" s="177"/>
      <c r="O65" s="177"/>
      <c r="P65" s="177"/>
      <c r="Q65" s="177"/>
      <c r="R65" s="177"/>
      <c r="S65" s="197"/>
    </row>
    <row r="66" ht="27" customHeight="1" spans="1:19">
      <c r="A66" s="88"/>
      <c r="B66" s="178"/>
      <c r="C66" s="179" t="s">
        <v>154</v>
      </c>
      <c r="D66" s="180"/>
      <c r="E66" s="180"/>
      <c r="F66" s="180"/>
      <c r="G66" s="180"/>
      <c r="H66" s="180"/>
      <c r="I66" s="180"/>
      <c r="J66" s="180"/>
      <c r="K66" s="180"/>
      <c r="L66" s="180"/>
      <c r="M66" s="180"/>
      <c r="N66" s="180"/>
      <c r="O66" s="180"/>
      <c r="P66" s="180"/>
      <c r="Q66" s="180"/>
      <c r="R66" s="180"/>
      <c r="S66" s="198"/>
    </row>
    <row r="67" ht="48.75" customHeight="1" spans="1:19">
      <c r="A67" s="88"/>
      <c r="B67" s="84" t="s">
        <v>155</v>
      </c>
      <c r="C67" s="181" t="s">
        <v>156</v>
      </c>
      <c r="D67" s="182"/>
      <c r="E67" s="182"/>
      <c r="F67" s="182"/>
      <c r="G67" s="182"/>
      <c r="H67" s="182"/>
      <c r="I67" s="182"/>
      <c r="J67" s="182"/>
      <c r="K67" s="182"/>
      <c r="L67" s="182"/>
      <c r="M67" s="182"/>
      <c r="N67" s="182"/>
      <c r="O67" s="182"/>
      <c r="P67" s="182"/>
      <c r="Q67" s="182"/>
      <c r="R67" s="182"/>
      <c r="S67" s="199"/>
    </row>
    <row r="68" ht="55.5" customHeight="1" spans="1:19">
      <c r="A68" s="88"/>
      <c r="B68" s="183"/>
      <c r="C68" s="184" t="s">
        <v>157</v>
      </c>
      <c r="D68" s="185"/>
      <c r="E68" s="185"/>
      <c r="F68" s="185"/>
      <c r="G68" s="185"/>
      <c r="H68" s="185"/>
      <c r="I68" s="185"/>
      <c r="J68" s="185"/>
      <c r="K68" s="185"/>
      <c r="L68" s="185"/>
      <c r="M68" s="185"/>
      <c r="N68" s="185"/>
      <c r="O68" s="185"/>
      <c r="P68" s="185"/>
      <c r="Q68" s="185"/>
      <c r="R68" s="185"/>
      <c r="S68" s="200"/>
    </row>
    <row r="69" ht="104.25" customHeight="1" spans="1:19">
      <c r="A69" s="88"/>
      <c r="B69" s="183"/>
      <c r="C69" s="176" t="s">
        <v>158</v>
      </c>
      <c r="D69" s="177"/>
      <c r="E69" s="177"/>
      <c r="F69" s="177"/>
      <c r="G69" s="177"/>
      <c r="H69" s="177"/>
      <c r="I69" s="177"/>
      <c r="J69" s="177"/>
      <c r="K69" s="177"/>
      <c r="L69" s="177"/>
      <c r="M69" s="177"/>
      <c r="N69" s="177"/>
      <c r="O69" s="177"/>
      <c r="P69" s="177"/>
      <c r="Q69" s="177"/>
      <c r="R69" s="177"/>
      <c r="S69" s="197"/>
    </row>
    <row r="70" ht="28.5" customHeight="1" spans="1:19">
      <c r="A70" s="88"/>
      <c r="B70" s="186"/>
      <c r="C70" s="179" t="s">
        <v>159</v>
      </c>
      <c r="D70" s="180"/>
      <c r="E70" s="180"/>
      <c r="F70" s="180"/>
      <c r="G70" s="180"/>
      <c r="H70" s="180"/>
      <c r="I70" s="180"/>
      <c r="J70" s="180"/>
      <c r="K70" s="180"/>
      <c r="L70" s="180"/>
      <c r="M70" s="180"/>
      <c r="N70" s="180"/>
      <c r="O70" s="180"/>
      <c r="P70" s="180"/>
      <c r="Q70" s="180"/>
      <c r="R70" s="180"/>
      <c r="S70" s="198"/>
    </row>
    <row r="71" customHeight="1" spans="1:19">
      <c r="A71" s="88"/>
      <c r="B71" s="183" t="s">
        <v>160</v>
      </c>
      <c r="C71" s="187"/>
      <c r="D71" s="188"/>
      <c r="E71" s="188"/>
      <c r="F71" s="188"/>
      <c r="G71" s="188"/>
      <c r="H71" s="188"/>
      <c r="I71" s="188"/>
      <c r="J71" s="188"/>
      <c r="K71" s="188"/>
      <c r="L71" s="188"/>
      <c r="M71" s="188"/>
      <c r="N71" s="188"/>
      <c r="O71" s="188"/>
      <c r="P71" s="188"/>
      <c r="Q71" s="188"/>
      <c r="R71" s="188"/>
      <c r="S71" s="201"/>
    </row>
    <row r="72" ht="14.25" customHeight="1" spans="1:19">
      <c r="A72" s="88"/>
      <c r="B72" s="183"/>
      <c r="C72" s="188"/>
      <c r="D72" s="188"/>
      <c r="E72" s="188"/>
      <c r="F72" s="189"/>
      <c r="G72" s="188"/>
      <c r="H72" s="188"/>
      <c r="I72" s="188"/>
      <c r="J72" s="188"/>
      <c r="K72" s="188"/>
      <c r="L72" s="188"/>
      <c r="M72" s="188"/>
      <c r="N72" s="188"/>
      <c r="O72" s="188"/>
      <c r="P72" s="188"/>
      <c r="Q72" s="188"/>
      <c r="R72" s="188"/>
      <c r="S72" s="201"/>
    </row>
    <row r="73" ht="30.75" customHeight="1" spans="1:19">
      <c r="A73" s="88"/>
      <c r="B73" s="183"/>
      <c r="C73" s="190"/>
      <c r="D73" s="191"/>
      <c r="E73" s="191"/>
      <c r="F73" s="191"/>
      <c r="G73" s="191"/>
      <c r="H73" s="191"/>
      <c r="I73" s="191"/>
      <c r="J73" s="191"/>
      <c r="K73" s="191"/>
      <c r="L73" s="191"/>
      <c r="M73" s="191"/>
      <c r="N73" s="191"/>
      <c r="O73" s="191"/>
      <c r="P73" s="191"/>
      <c r="Q73" s="191"/>
      <c r="R73" s="191"/>
      <c r="S73" s="202"/>
    </row>
    <row r="74" ht="53.25" customHeight="1" spans="1:19">
      <c r="A74" s="192"/>
      <c r="B74" s="186"/>
      <c r="C74" s="193" t="s">
        <v>161</v>
      </c>
      <c r="D74" s="194"/>
      <c r="E74" s="194"/>
      <c r="F74" s="194"/>
      <c r="G74" s="194"/>
      <c r="H74" s="194"/>
      <c r="I74" s="194"/>
      <c r="J74" s="194"/>
      <c r="K74" s="194"/>
      <c r="L74" s="194"/>
      <c r="M74" s="194"/>
      <c r="N74" s="194"/>
      <c r="O74" s="194"/>
      <c r="P74" s="194"/>
      <c r="Q74" s="194"/>
      <c r="R74" s="194"/>
      <c r="S74" s="203"/>
    </row>
    <row r="75" ht="19.5" customHeight="1" spans="1:19">
      <c r="A75" s="195"/>
      <c r="B75" s="196" t="s">
        <v>162</v>
      </c>
      <c r="C75" s="196"/>
      <c r="D75" s="196"/>
      <c r="E75" s="196"/>
      <c r="F75" s="196" t="s">
        <v>163</v>
      </c>
      <c r="G75" s="196"/>
      <c r="H75" s="196"/>
      <c r="I75" s="196"/>
      <c r="J75" s="196"/>
      <c r="K75" s="196" t="s">
        <v>164</v>
      </c>
      <c r="L75" s="196"/>
      <c r="N75" s="195"/>
      <c r="O75" s="195" t="s">
        <v>165</v>
      </c>
      <c r="Q75" s="195"/>
      <c r="R75" s="195"/>
      <c r="S75" s="195"/>
    </row>
  </sheetData>
  <mergeCells count="285">
    <mergeCell ref="A1:B1"/>
    <mergeCell ref="A2:S2"/>
    <mergeCell ref="C3:H3"/>
    <mergeCell ref="J3:S3"/>
    <mergeCell ref="K4:M4"/>
    <mergeCell ref="P4:S4"/>
    <mergeCell ref="K5:M5"/>
    <mergeCell ref="P5:S5"/>
    <mergeCell ref="B6:H6"/>
    <mergeCell ref="I6:S6"/>
    <mergeCell ref="C7:H7"/>
    <mergeCell ref="I7:K7"/>
    <mergeCell ref="L7:O7"/>
    <mergeCell ref="P7:S7"/>
    <mergeCell ref="C8:D8"/>
    <mergeCell ref="E8:H8"/>
    <mergeCell ref="I8:K8"/>
    <mergeCell ref="L8:M8"/>
    <mergeCell ref="N8:O8"/>
    <mergeCell ref="P8:Q8"/>
    <mergeCell ref="R8:S8"/>
    <mergeCell ref="E9:H9"/>
    <mergeCell ref="I9:K9"/>
    <mergeCell ref="L9:M9"/>
    <mergeCell ref="N9:O9"/>
    <mergeCell ref="P9:Q9"/>
    <mergeCell ref="R9:S9"/>
    <mergeCell ref="E10:H10"/>
    <mergeCell ref="I10:K10"/>
    <mergeCell ref="L10:M10"/>
    <mergeCell ref="N10:O10"/>
    <mergeCell ref="P10:Q10"/>
    <mergeCell ref="R10:S10"/>
    <mergeCell ref="E11:H11"/>
    <mergeCell ref="I11:K11"/>
    <mergeCell ref="L11:M11"/>
    <mergeCell ref="N11:O11"/>
    <mergeCell ref="P11:Q11"/>
    <mergeCell ref="R11:S11"/>
    <mergeCell ref="E12:H12"/>
    <mergeCell ref="I12:K12"/>
    <mergeCell ref="L12:M12"/>
    <mergeCell ref="N12:O12"/>
    <mergeCell ref="P12:Q12"/>
    <mergeCell ref="R12:S12"/>
    <mergeCell ref="E13:H13"/>
    <mergeCell ref="I13:K13"/>
    <mergeCell ref="L13:M13"/>
    <mergeCell ref="N13:O13"/>
    <mergeCell ref="P13:Q13"/>
    <mergeCell ref="R13:S13"/>
    <mergeCell ref="E14:H14"/>
    <mergeCell ref="I14:K14"/>
    <mergeCell ref="L14:M14"/>
    <mergeCell ref="N14:O14"/>
    <mergeCell ref="P14:Q14"/>
    <mergeCell ref="R14:S14"/>
    <mergeCell ref="E15:H15"/>
    <mergeCell ref="I15:K15"/>
    <mergeCell ref="L15:M15"/>
    <mergeCell ref="N15:O15"/>
    <mergeCell ref="P15:Q15"/>
    <mergeCell ref="R15:S15"/>
    <mergeCell ref="I16:K16"/>
    <mergeCell ref="L16:M16"/>
    <mergeCell ref="N16:O16"/>
    <mergeCell ref="P16:Q16"/>
    <mergeCell ref="R16:S16"/>
    <mergeCell ref="I17:K17"/>
    <mergeCell ref="L17:M17"/>
    <mergeCell ref="N17:O17"/>
    <mergeCell ref="P17:Q17"/>
    <mergeCell ref="R17:S17"/>
    <mergeCell ref="B18:D18"/>
    <mergeCell ref="E18:H18"/>
    <mergeCell ref="I18:K18"/>
    <mergeCell ref="L18:S18"/>
    <mergeCell ref="I19:S19"/>
    <mergeCell ref="I20:S20"/>
    <mergeCell ref="I21:S21"/>
    <mergeCell ref="I22:J22"/>
    <mergeCell ref="K22:N22"/>
    <mergeCell ref="O22:Q22"/>
    <mergeCell ref="B25:D25"/>
    <mergeCell ref="E25:H25"/>
    <mergeCell ref="M25:N25"/>
    <mergeCell ref="P25:Q25"/>
    <mergeCell ref="R25:S25"/>
    <mergeCell ref="B26:D26"/>
    <mergeCell ref="E26:H26"/>
    <mergeCell ref="M26:N26"/>
    <mergeCell ref="P26:Q26"/>
    <mergeCell ref="R26:S26"/>
    <mergeCell ref="B27:D27"/>
    <mergeCell ref="E27:H27"/>
    <mergeCell ref="M27:N27"/>
    <mergeCell ref="P27:Q27"/>
    <mergeCell ref="R27:S27"/>
    <mergeCell ref="B28:D28"/>
    <mergeCell ref="E28:H28"/>
    <mergeCell ref="M28:N28"/>
    <mergeCell ref="P28:Q28"/>
    <mergeCell ref="R28:S28"/>
    <mergeCell ref="B29:D29"/>
    <mergeCell ref="E29:H29"/>
    <mergeCell ref="M29:N29"/>
    <mergeCell ref="P29:Q29"/>
    <mergeCell ref="R29:S29"/>
    <mergeCell ref="B30:D30"/>
    <mergeCell ref="E30:H30"/>
    <mergeCell ref="M30:N30"/>
    <mergeCell ref="P30:Q30"/>
    <mergeCell ref="R30:S30"/>
    <mergeCell ref="B31:D31"/>
    <mergeCell ref="E31:H31"/>
    <mergeCell ref="M31:N31"/>
    <mergeCell ref="P31:Q31"/>
    <mergeCell ref="R31:S31"/>
    <mergeCell ref="E32:O32"/>
    <mergeCell ref="P32:S32"/>
    <mergeCell ref="E33:O33"/>
    <mergeCell ref="P33:S33"/>
    <mergeCell ref="E34:O34"/>
    <mergeCell ref="P34:S34"/>
    <mergeCell ref="E35:O35"/>
    <mergeCell ref="P35:S35"/>
    <mergeCell ref="E36:O36"/>
    <mergeCell ref="P36:S36"/>
    <mergeCell ref="E37:O37"/>
    <mergeCell ref="P37:S37"/>
    <mergeCell ref="E38:O38"/>
    <mergeCell ref="P38:S38"/>
    <mergeCell ref="B39:D39"/>
    <mergeCell ref="E39:G39"/>
    <mergeCell ref="H39:I39"/>
    <mergeCell ref="J39:O39"/>
    <mergeCell ref="P39:Q39"/>
    <mergeCell ref="R39:S39"/>
    <mergeCell ref="E40:G40"/>
    <mergeCell ref="H40:I40"/>
    <mergeCell ref="J40:O40"/>
    <mergeCell ref="P40:Q40"/>
    <mergeCell ref="R40:S40"/>
    <mergeCell ref="H41:I41"/>
    <mergeCell ref="J41:O41"/>
    <mergeCell ref="P41:Q41"/>
    <mergeCell ref="R41:S41"/>
    <mergeCell ref="H42:I42"/>
    <mergeCell ref="J42:O42"/>
    <mergeCell ref="P42:Q42"/>
    <mergeCell ref="R42:S42"/>
    <mergeCell ref="H43:I43"/>
    <mergeCell ref="J43:O43"/>
    <mergeCell ref="P43:Q43"/>
    <mergeCell ref="R43:S43"/>
    <mergeCell ref="H44:I44"/>
    <mergeCell ref="J44:O44"/>
    <mergeCell ref="P44:Q44"/>
    <mergeCell ref="R44:S44"/>
    <mergeCell ref="H45:I45"/>
    <mergeCell ref="J45:O45"/>
    <mergeCell ref="P45:Q45"/>
    <mergeCell ref="R45:S45"/>
    <mergeCell ref="H46:I46"/>
    <mergeCell ref="J46:O46"/>
    <mergeCell ref="P46:Q46"/>
    <mergeCell ref="R46:S46"/>
    <mergeCell ref="H47:I47"/>
    <mergeCell ref="J47:O47"/>
    <mergeCell ref="P47:Q47"/>
    <mergeCell ref="R47:S47"/>
    <mergeCell ref="H48:I48"/>
    <mergeCell ref="J48:O48"/>
    <mergeCell ref="P48:Q48"/>
    <mergeCell ref="R48:S48"/>
    <mergeCell ref="H49:I49"/>
    <mergeCell ref="J49:O49"/>
    <mergeCell ref="P49:Q49"/>
    <mergeCell ref="R49:S49"/>
    <mergeCell ref="H50:I50"/>
    <mergeCell ref="J50:O50"/>
    <mergeCell ref="P50:Q50"/>
    <mergeCell ref="R50:S50"/>
    <mergeCell ref="E51:G51"/>
    <mergeCell ref="H51:I51"/>
    <mergeCell ref="J51:O51"/>
    <mergeCell ref="P51:Q51"/>
    <mergeCell ref="R51:S51"/>
    <mergeCell ref="E52:G52"/>
    <mergeCell ref="H52:I52"/>
    <mergeCell ref="J52:O52"/>
    <mergeCell ref="P52:Q52"/>
    <mergeCell ref="R52:S52"/>
    <mergeCell ref="E53:G53"/>
    <mergeCell ref="H53:I53"/>
    <mergeCell ref="J53:O53"/>
    <mergeCell ref="P53:Q53"/>
    <mergeCell ref="R53:S53"/>
    <mergeCell ref="E54:G54"/>
    <mergeCell ref="H54:I54"/>
    <mergeCell ref="J54:O54"/>
    <mergeCell ref="P54:Q54"/>
    <mergeCell ref="R54:S54"/>
    <mergeCell ref="E55:G55"/>
    <mergeCell ref="H55:I55"/>
    <mergeCell ref="J55:O55"/>
    <mergeCell ref="P55:Q55"/>
    <mergeCell ref="R55:S55"/>
    <mergeCell ref="E56:G56"/>
    <mergeCell ref="H56:I56"/>
    <mergeCell ref="J56:O56"/>
    <mergeCell ref="P56:Q56"/>
    <mergeCell ref="R56:S56"/>
    <mergeCell ref="H57:I57"/>
    <mergeCell ref="J57:O57"/>
    <mergeCell ref="P57:Q57"/>
    <mergeCell ref="R57:S57"/>
    <mergeCell ref="H58:I58"/>
    <mergeCell ref="J58:O58"/>
    <mergeCell ref="P58:Q58"/>
    <mergeCell ref="R58:S58"/>
    <mergeCell ref="B59:O59"/>
    <mergeCell ref="P59:Q59"/>
    <mergeCell ref="R59:S59"/>
    <mergeCell ref="C60:S60"/>
    <mergeCell ref="C61:D61"/>
    <mergeCell ref="E61:N61"/>
    <mergeCell ref="P61:Q61"/>
    <mergeCell ref="R61:S61"/>
    <mergeCell ref="C62:D62"/>
    <mergeCell ref="E62:N62"/>
    <mergeCell ref="P62:Q62"/>
    <mergeCell ref="R62:S62"/>
    <mergeCell ref="C63:D63"/>
    <mergeCell ref="E63:N63"/>
    <mergeCell ref="P63:Q63"/>
    <mergeCell ref="R63:S63"/>
    <mergeCell ref="C64:D64"/>
    <mergeCell ref="E64:N64"/>
    <mergeCell ref="P64:Q64"/>
    <mergeCell ref="R64:S64"/>
    <mergeCell ref="C65:S65"/>
    <mergeCell ref="C66:S66"/>
    <mergeCell ref="C67:S67"/>
    <mergeCell ref="C68:S68"/>
    <mergeCell ref="C69:S69"/>
    <mergeCell ref="C70:S70"/>
    <mergeCell ref="C74:S74"/>
    <mergeCell ref="A3:A20"/>
    <mergeCell ref="A21:A38"/>
    <mergeCell ref="A39:A44"/>
    <mergeCell ref="A45:A60"/>
    <mergeCell ref="A61:A74"/>
    <mergeCell ref="B7:B17"/>
    <mergeCell ref="B61:B66"/>
    <mergeCell ref="B67:B70"/>
    <mergeCell ref="B71:B74"/>
    <mergeCell ref="I23:I24"/>
    <mergeCell ref="J23:J24"/>
    <mergeCell ref="K23:K24"/>
    <mergeCell ref="L23:L24"/>
    <mergeCell ref="O23:O24"/>
    <mergeCell ref="T39:T44"/>
    <mergeCell ref="E57:G58"/>
    <mergeCell ref="E45:G48"/>
    <mergeCell ref="E49:G50"/>
    <mergeCell ref="B45:D51"/>
    <mergeCell ref="B52:D58"/>
    <mergeCell ref="B4:H5"/>
    <mergeCell ref="I4:J5"/>
    <mergeCell ref="N4:O5"/>
    <mergeCell ref="C9:D10"/>
    <mergeCell ref="C11:D12"/>
    <mergeCell ref="E43:G44"/>
    <mergeCell ref="B19:H20"/>
    <mergeCell ref="B21:D24"/>
    <mergeCell ref="E21:H24"/>
    <mergeCell ref="R22:S24"/>
    <mergeCell ref="M23:N24"/>
    <mergeCell ref="P23:Q24"/>
    <mergeCell ref="B32:C38"/>
    <mergeCell ref="B40:D44"/>
    <mergeCell ref="E41:G42"/>
    <mergeCell ref="E16:H17"/>
    <mergeCell ref="C13:D17"/>
  </mergeCells>
  <printOptions horizontalCentered="1" verticalCentered="1"/>
  <pageMargins left="0.511805555555556" right="0.432638888888889" top="0.55" bottom="0.354166666666667" header="0.511805555555556" footer="0.511805555555556"/>
  <pageSetup paperSize="9" scale="86" fitToHeight="0" orientation="portrait"/>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2017年部门专项绩效自评表（审批服务信息化建设） </vt:lpstr>
      <vt:lpstr>2017年部门专项绩效自评表（工作制服费用） </vt:lpstr>
      <vt:lpstr>2017年部门专项绩效自评表（晋江经济报刊专栏经费） (2)</vt:lpstr>
      <vt:lpstr>2017年部门专项绩效自评表（设备采购） (3)</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2018-07-05T01:31:00Z</dcterms:created>
  <cp:lastPrinted>2018-08-07T03:46:00Z</cp:lastPrinted>
  <dcterms:modified xsi:type="dcterms:W3CDTF">2019-03-14T08:48:38Z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